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40" windowWidth="15216" windowHeight="7260" firstSheet="2" activeTab="2"/>
  </bookViews>
  <sheets>
    <sheet name="Район" sheetId="1" r:id="rId1"/>
    <sheet name="Благов сп" sheetId="3" r:id="rId2"/>
    <sheet name="прил 6" sheetId="15" r:id="rId3"/>
  </sheets>
  <calcPr calcId="144525"/>
</workbook>
</file>

<file path=xl/calcChain.xml><?xml version="1.0" encoding="utf-8"?>
<calcChain xmlns="http://schemas.openxmlformats.org/spreadsheetml/2006/main">
  <c r="D199" i="15" l="1"/>
  <c r="D198" i="15" s="1"/>
  <c r="D182" i="15" s="1"/>
  <c r="E242" i="15" l="1"/>
  <c r="D242" i="15"/>
  <c r="E20" i="15" l="1"/>
  <c r="D20" i="15"/>
  <c r="E112" i="15" l="1"/>
  <c r="D112" i="15"/>
  <c r="E110" i="15" l="1"/>
  <c r="E109" i="15" s="1"/>
  <c r="D110" i="15"/>
  <c r="D109" i="15" s="1"/>
  <c r="D274" i="15" l="1"/>
  <c r="E259" i="15" l="1"/>
  <c r="D259" i="15"/>
  <c r="E267" i="15"/>
  <c r="D267" i="15"/>
  <c r="E269" i="15"/>
  <c r="D269" i="15"/>
  <c r="E118" i="15" l="1"/>
  <c r="D118" i="15"/>
  <c r="E265" i="15" l="1"/>
  <c r="D265" i="15"/>
  <c r="E240" i="15"/>
  <c r="D240" i="15"/>
  <c r="E204" i="15"/>
  <c r="E203" i="15" s="1"/>
  <c r="E202" i="15" s="1"/>
  <c r="D204" i="15"/>
  <c r="D203" i="15" s="1"/>
  <c r="D202" i="15" s="1"/>
  <c r="E185" i="15"/>
  <c r="E184" i="15" s="1"/>
  <c r="E183" i="15" s="1"/>
  <c r="D185" i="15"/>
  <c r="D184" i="15" s="1"/>
  <c r="D183" i="15" s="1"/>
  <c r="E239" i="15" l="1"/>
  <c r="E238" i="15" s="1"/>
  <c r="D239" i="15"/>
  <c r="D238" i="15" s="1"/>
  <c r="E175" i="15"/>
  <c r="E174" i="15" s="1"/>
  <c r="E173" i="15" s="1"/>
  <c r="D175" i="15"/>
  <c r="D174" i="15" s="1"/>
  <c r="D173" i="15" s="1"/>
  <c r="E169" i="15"/>
  <c r="D169" i="15"/>
  <c r="E171" i="15"/>
  <c r="D171" i="15"/>
  <c r="E166" i="15"/>
  <c r="E165" i="15" s="1"/>
  <c r="D166" i="15"/>
  <c r="D165" i="15" s="1"/>
  <c r="E161" i="15"/>
  <c r="D161" i="15"/>
  <c r="E163" i="15"/>
  <c r="D163" i="15"/>
  <c r="E135" i="15"/>
  <c r="E134" i="15" s="1"/>
  <c r="E133" i="15" s="1"/>
  <c r="D135" i="15"/>
  <c r="D134" i="15" s="1"/>
  <c r="D133" i="15" s="1"/>
  <c r="E130" i="15"/>
  <c r="E129" i="15" s="1"/>
  <c r="E128" i="15" s="1"/>
  <c r="E127" i="15" s="1"/>
  <c r="D130" i="15"/>
  <c r="D129" i="15" s="1"/>
  <c r="D128" i="15" s="1"/>
  <c r="D127" i="15" s="1"/>
  <c r="E39" i="15"/>
  <c r="D39" i="15"/>
  <c r="E48" i="15"/>
  <c r="E47" i="15" s="1"/>
  <c r="D48" i="15"/>
  <c r="D47" i="15" s="1"/>
  <c r="D168" i="15" l="1"/>
  <c r="E168" i="15"/>
  <c r="E160" i="15"/>
  <c r="D160" i="15"/>
  <c r="E216" i="15"/>
  <c r="D216" i="15"/>
  <c r="E212" i="15"/>
  <c r="D212" i="15"/>
  <c r="E208" i="15"/>
  <c r="D208" i="15"/>
  <c r="E180" i="15"/>
  <c r="D180" i="15"/>
  <c r="E148" i="15"/>
  <c r="D148" i="15"/>
  <c r="E276" i="15" l="1"/>
  <c r="E273" i="15" s="1"/>
  <c r="D276" i="15"/>
  <c r="D273" i="15" s="1"/>
  <c r="E271" i="15"/>
  <c r="D271" i="15"/>
  <c r="E263" i="15"/>
  <c r="D263" i="15"/>
  <c r="E261" i="15"/>
  <c r="D261" i="15"/>
  <c r="E257" i="15"/>
  <c r="D257" i="15"/>
  <c r="E254" i="15"/>
  <c r="E253" i="15" s="1"/>
  <c r="D254" i="15"/>
  <c r="D253" i="15" s="1"/>
  <c r="E251" i="15"/>
  <c r="E250" i="15" s="1"/>
  <c r="D251" i="15"/>
  <c r="D250" i="15" s="1"/>
  <c r="E246" i="15"/>
  <c r="E245" i="15" s="1"/>
  <c r="E244" i="15" s="1"/>
  <c r="D246" i="15"/>
  <c r="D245" i="15" s="1"/>
  <c r="D244" i="15" s="1"/>
  <c r="E235" i="15"/>
  <c r="D235" i="15"/>
  <c r="E233" i="15"/>
  <c r="D233" i="15"/>
  <c r="E230" i="15"/>
  <c r="E229" i="15" s="1"/>
  <c r="D230" i="15"/>
  <c r="D229" i="15" s="1"/>
  <c r="E226" i="15"/>
  <c r="E225" i="15" s="1"/>
  <c r="E224" i="15" s="1"/>
  <c r="D226" i="15"/>
  <c r="D225" i="15" s="1"/>
  <c r="D224" i="15" s="1"/>
  <c r="E221" i="15"/>
  <c r="E220" i="15" s="1"/>
  <c r="E219" i="15" s="1"/>
  <c r="E218" i="15" s="1"/>
  <c r="D221" i="15"/>
  <c r="D220" i="15" s="1"/>
  <c r="D219" i="15" s="1"/>
  <c r="D218" i="15" s="1"/>
  <c r="E215" i="15"/>
  <c r="E214" i="15" s="1"/>
  <c r="D215" i="15"/>
  <c r="D214" i="15" s="1"/>
  <c r="E211" i="15"/>
  <c r="E210" i="15" s="1"/>
  <c r="D211" i="15"/>
  <c r="D210" i="15" s="1"/>
  <c r="E207" i="15"/>
  <c r="E206" i="15" s="1"/>
  <c r="D207" i="15"/>
  <c r="D206" i="15" s="1"/>
  <c r="E196" i="15"/>
  <c r="D196" i="15"/>
  <c r="E194" i="15"/>
  <c r="D194" i="15"/>
  <c r="E191" i="15"/>
  <c r="D191" i="15"/>
  <c r="E189" i="15"/>
  <c r="D189" i="15"/>
  <c r="E179" i="15"/>
  <c r="E178" i="15" s="1"/>
  <c r="E177" i="15" s="1"/>
  <c r="D179" i="15"/>
  <c r="D178" i="15" s="1"/>
  <c r="D177" i="15" s="1"/>
  <c r="E158" i="15"/>
  <c r="D158" i="15"/>
  <c r="E156" i="15"/>
  <c r="E155" i="15" s="1"/>
  <c r="E151" i="15" s="1"/>
  <c r="E150" i="15" s="1"/>
  <c r="D156" i="15"/>
  <c r="D155" i="15" s="1"/>
  <c r="D151" i="15" s="1"/>
  <c r="D150" i="15" s="1"/>
  <c r="E147" i="15"/>
  <c r="E146" i="15" s="1"/>
  <c r="D147" i="15"/>
  <c r="D146" i="15" s="1"/>
  <c r="E144" i="15"/>
  <c r="E143" i="15" s="1"/>
  <c r="E142" i="15" s="1"/>
  <c r="D144" i="15"/>
  <c r="D143" i="15" s="1"/>
  <c r="D142" i="15" s="1"/>
  <c r="E139" i="15"/>
  <c r="E138" i="15" s="1"/>
  <c r="D139" i="15"/>
  <c r="D138" i="15" s="1"/>
  <c r="E125" i="15"/>
  <c r="D125" i="15"/>
  <c r="E123" i="15"/>
  <c r="D123" i="15"/>
  <c r="E121" i="15"/>
  <c r="D121" i="15"/>
  <c r="E116" i="15"/>
  <c r="D116" i="15"/>
  <c r="E106" i="15"/>
  <c r="E105" i="15" s="1"/>
  <c r="D106" i="15"/>
  <c r="D105" i="15" s="1"/>
  <c r="E103" i="15"/>
  <c r="E102" i="15" s="1"/>
  <c r="D103" i="15"/>
  <c r="D102" i="15" s="1"/>
  <c r="E99" i="15"/>
  <c r="E98" i="15" s="1"/>
  <c r="D99" i="15"/>
  <c r="D98" i="15" s="1"/>
  <c r="E96" i="15"/>
  <c r="E95" i="15" s="1"/>
  <c r="D96" i="15"/>
  <c r="D95" i="15" s="1"/>
  <c r="E93" i="15"/>
  <c r="D93" i="15"/>
  <c r="E91" i="15"/>
  <c r="D91" i="15"/>
  <c r="E89" i="15"/>
  <c r="D89" i="15"/>
  <c r="E86" i="15"/>
  <c r="D86" i="15"/>
  <c r="E82" i="15"/>
  <c r="D82" i="15"/>
  <c r="E79" i="15"/>
  <c r="D79" i="15"/>
  <c r="E76" i="15"/>
  <c r="D76" i="15"/>
  <c r="E73" i="15"/>
  <c r="D73" i="15"/>
  <c r="E70" i="15"/>
  <c r="D70" i="15"/>
  <c r="E67" i="15"/>
  <c r="D67" i="15"/>
  <c r="E64" i="15"/>
  <c r="D64" i="15"/>
  <c r="E62" i="15"/>
  <c r="D62" i="15"/>
  <c r="E59" i="15"/>
  <c r="D59" i="15"/>
  <c r="E56" i="15"/>
  <c r="D56" i="15"/>
  <c r="E53" i="15"/>
  <c r="D53" i="15"/>
  <c r="E44" i="15"/>
  <c r="E43" i="15" s="1"/>
  <c r="D44" i="15"/>
  <c r="D43" i="15" s="1"/>
  <c r="E38" i="15"/>
  <c r="D38" i="15"/>
  <c r="E36" i="15"/>
  <c r="D36" i="15"/>
  <c r="E33" i="15"/>
  <c r="D33" i="15"/>
  <c r="E31" i="15"/>
  <c r="D31" i="15"/>
  <c r="E29" i="15"/>
  <c r="D29" i="15"/>
  <c r="E25" i="15"/>
  <c r="D25" i="15"/>
  <c r="E22" i="15"/>
  <c r="D22" i="15"/>
  <c r="E18" i="15"/>
  <c r="D18" i="15"/>
  <c r="E16" i="15"/>
  <c r="D16" i="15"/>
  <c r="E14" i="15"/>
  <c r="D14" i="15"/>
  <c r="E9" i="15"/>
  <c r="E8" i="15" s="1"/>
  <c r="D9" i="15"/>
  <c r="D8" i="15" s="1"/>
  <c r="E52" i="15" l="1"/>
  <c r="E51" i="15" s="1"/>
  <c r="E50" i="15" s="1"/>
  <c r="D52" i="15"/>
  <c r="D51" i="15" s="1"/>
  <c r="D50" i="15" s="1"/>
  <c r="E13" i="15"/>
  <c r="D13" i="15"/>
  <c r="D7" i="15" s="1"/>
  <c r="E256" i="15"/>
  <c r="D256" i="15"/>
  <c r="D201" i="15"/>
  <c r="E201" i="15"/>
  <c r="E249" i="15"/>
  <c r="E248" i="15" s="1"/>
  <c r="D249" i="15"/>
  <c r="D248" i="15" s="1"/>
  <c r="E193" i="15"/>
  <c r="D193" i="15"/>
  <c r="D232" i="15"/>
  <c r="D228" i="15" s="1"/>
  <c r="D137" i="15"/>
  <c r="D132" i="15" s="1"/>
  <c r="D115" i="15"/>
  <c r="D114" i="15" s="1"/>
  <c r="D188" i="15"/>
  <c r="D42" i="15"/>
  <c r="D141" i="15"/>
  <c r="E42" i="15"/>
  <c r="E141" i="15"/>
  <c r="E137" i="15"/>
  <c r="E132" i="15" s="1"/>
  <c r="E188" i="15"/>
  <c r="E115" i="15"/>
  <c r="E114" i="15" s="1"/>
  <c r="E232" i="15"/>
  <c r="E228" i="15" s="1"/>
  <c r="D237" i="15" l="1"/>
  <c r="E237" i="15"/>
  <c r="D46" i="15"/>
  <c r="D6" i="15" s="1"/>
  <c r="E46" i="15"/>
  <c r="D187" i="15"/>
  <c r="E223" i="15"/>
  <c r="E187" i="15"/>
  <c r="E182" i="15" s="1"/>
  <c r="D223" i="15"/>
  <c r="E7" i="15"/>
  <c r="D278" i="15" l="1"/>
  <c r="D280" i="15" s="1"/>
  <c r="E6" i="15"/>
  <c r="E278" i="15" s="1"/>
  <c r="E280" i="15" l="1"/>
</calcChain>
</file>

<file path=xl/sharedStrings.xml><?xml version="1.0" encoding="utf-8"?>
<sst xmlns="http://schemas.openxmlformats.org/spreadsheetml/2006/main" count="825" uniqueCount="564">
  <si>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</si>
  <si>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</si>
  <si>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</si>
  <si>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</si>
  <si>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</si>
  <si>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</si>
  <si>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</si>
  <si>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</si>
  <si>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</si>
  <si>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</si>
  <si>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</si>
  <si>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</si>
  <si>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</si>
  <si>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</si>
  <si>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</si>
  <si>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</si>
  <si>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</si>
  <si>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</si>
  <si>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</si>
  <si>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</si>
  <si>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</si>
  <si>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</si>
  <si>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</si>
  <si>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</si>
  <si>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</si>
  <si>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</si>
  <si>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</si>
  <si>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</si>
  <si>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</si>
  <si>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</si>
  <si>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</si>
  <si>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</si>
  <si>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</si>
  <si>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</si>
  <si>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</si>
  <si>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</si>
  <si>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</si>
  <si>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</si>
  <si>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</si>
  <si>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</si>
  <si>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</si>
  <si>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</si>
  <si>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</si>
  <si>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</si>
  <si>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</si>
  <si>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</si>
  <si>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</si>
  <si>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</si>
  <si>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</si>
  <si>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</si>
  <si>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</si>
  <si>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</si>
  <si>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</si>
  <si>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</si>
  <si>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</si>
  <si>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</si>
  <si>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</si>
  <si>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</si>
  <si>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</si>
  <si>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</si>
  <si>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</si>
  <si>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</si>
  <si>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</si>
  <si>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</si>
  <si>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</si>
  <si>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</si>
  <si>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</si>
  <si>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</si>
  <si>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</si>
  <si>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</si>
  <si>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</si>
  <si>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</si>
  <si>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</si>
  <si>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</si>
  <si>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</si>
  <si>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</si>
  <si>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</si>
  <si>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</si>
  <si>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</si>
  <si>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</si>
  <si>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</si>
  <si>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</si>
  <si>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</si>
  <si>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</si>
  <si>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</si>
  <si>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</si>
  <si>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</si>
  <si>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</si>
  <si>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</si>
  <si>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</si>
  <si>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</si>
  <si>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</si>
  <si>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</si>
  <si>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</si>
  <si>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</si>
  <si>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</si>
  <si>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</si>
  <si>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</si>
  <si>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</si>
  <si>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</si>
  <si>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</si>
  <si>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</si>
  <si>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</si>
  <si>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</si>
  <si>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</si>
  <si>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</si>
  <si>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</si>
  <si>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</si>
  <si>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</si>
  <si>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</si>
  <si>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</si>
  <si>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</si>
  <si>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</si>
  <si>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</si>
  <si>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</si>
  <si>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</si>
  <si>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</si>
  <si>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</si>
  <si>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</si>
  <si>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</si>
  <si>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</si>
  <si>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</si>
  <si>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</si>
  <si>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</si>
  <si>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</si>
  <si>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</si>
  <si>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</si>
  <si>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</si>
  <si>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</si>
  <si>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</si>
  <si>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</si>
  <si>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</si>
  <si>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</si>
  <si>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</si>
  <si>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</si>
  <si>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</si>
  <si>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</si>
  <si>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</si>
  <si>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</si>
  <si>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</si>
  <si>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</si>
  <si>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</si>
  <si>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</si>
  <si>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</si>
  <si>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</si>
  <si>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</si>
  <si>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</si>
  <si>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</si>
  <si>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</si>
  <si>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</si>
  <si>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</si>
  <si>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</si>
  <si>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</si>
  <si>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</si>
  <si>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</si>
  <si>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</si>
  <si>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</si>
  <si>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</si>
  <si>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</si>
  <si>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</si>
  <si>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</si>
  <si>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</si>
  <si>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</si>
  <si>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</si>
  <si>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</si>
  <si>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</si>
  <si>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</si>
  <si>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</si>
  <si>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</si>
  <si>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</si>
  <si>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</si>
  <si>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</si>
  <si>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</si>
  <si>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</si>
  <si>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</si>
  <si>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</si>
  <si>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</si>
  <si>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</si>
  <si>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</si>
  <si>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</si>
  <si>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</si>
  <si>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</si>
  <si>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</si>
  <si>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</si>
  <si>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</si>
  <si>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</si>
  <si>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</si>
  <si>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</si>
  <si>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</si>
  <si>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</si>
  <si>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</si>
  <si>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</si>
  <si>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</si>
  <si>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</si>
  <si>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</si>
  <si>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</si>
  <si>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</si>
  <si>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</si>
  <si>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</si>
  <si>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</si>
  <si>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</si>
  <si>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</si>
  <si>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</si>
  <si>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</si>
  <si>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</si>
  <si>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</si>
  <si>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</si>
  <si>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</si>
  <si>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</si>
  <si>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</si>
  <si>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</si>
  <si>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</si>
  <si>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</si>
  <si>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</si>
  <si>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</si>
  <si>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</si>
  <si>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</si>
  <si>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</si>
  <si>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</si>
  <si>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</si>
  <si>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</si>
  <si>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</si>
  <si>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</si>
  <si>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</si>
  <si>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</si>
  <si>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</si>
  <si>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</si>
  <si>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</si>
  <si>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</si>
  <si>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</si>
  <si>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</si>
  <si>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</si>
  <si>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</si>
  <si>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</si>
  <si>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</si>
  <si>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</si>
  <si>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08.0.00.00000</t>
  </si>
  <si>
    <t>10.0.00.00000</t>
  </si>
  <si>
    <t>10.1.00.00000</t>
  </si>
  <si>
    <t>10.2.00.00000</t>
  </si>
  <si>
    <t>11.0.00.00000</t>
  </si>
  <si>
    <t>11.1.00.00000</t>
  </si>
  <si>
    <t>11.1.04.00000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</si>
  <si>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</si>
  <si>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</si>
  <si>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</si>
  <si>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</si>
  <si>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</si>
  <si>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14.2.00.00000</t>
  </si>
  <si>
    <t>24.0.00.00000</t>
  </si>
  <si>
    <t>24.1.00.00000</t>
  </si>
  <si>
    <t>24.2.00.00000</t>
  </si>
  <si>
    <t>24.2.01.00000</t>
  </si>
  <si>
    <t>24.2.02.00000</t>
  </si>
  <si>
    <t>25.0.00.00000</t>
  </si>
  <si>
    <t>36.0.00.00000</t>
  </si>
  <si>
    <t>36.1.00.00000</t>
  </si>
  <si>
    <t>36.1.01.00000</t>
  </si>
  <si>
    <t>50.0.00.00000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</si>
  <si>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</si>
  <si>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</si>
  <si>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</si>
  <si>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</si>
  <si>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</si>
  <si>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</si>
  <si>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</si>
  <si>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</si>
  <si>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</si>
  <si>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</si>
  <si>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</si>
  <si>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</si>
  <si>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</si>
  <si>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</si>
  <si>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</si>
  <si>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</si>
  <si>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</si>
  <si>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</si>
  <si>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</si>
  <si>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</si>
  <si>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</si>
  <si>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</si>
  <si>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</si>
  <si>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</si>
  <si>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</si>
  <si>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</si>
  <si>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</si>
  <si>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</si>
  <si>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</si>
  <si>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</si>
  <si>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</si>
  <si>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</si>
  <si>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</si>
  <si>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</si>
  <si>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</si>
  <si>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</si>
  <si>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</si>
  <si>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</si>
  <si>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</si>
  <si>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</si>
  <si>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</si>
  <si>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</si>
  <si>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</si>
  <si>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</si>
  <si>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</si>
  <si>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</si>
  <si>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</si>
  <si>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</si>
  <si>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</si>
  <si>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</si>
  <si>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</si>
  <si>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</si>
  <si>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</si>
  <si>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</si>
  <si>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</si>
  <si>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</si>
  <si>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</si>
  <si>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>Обеспечение условий для предоставления услуг, выполнения работ в сфере молодежной политики</t>
  </si>
  <si>
    <t>21.0.00.00000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</si>
  <si>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</si>
  <si>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</si>
  <si>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</si>
  <si>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</si>
  <si>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</si>
  <si>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</si>
  <si>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</si>
  <si>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</si>
  <si>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</si>
  <si>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</si>
  <si>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10.1.01.00000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</si>
  <si>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</si>
  <si>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10.2.01.00000</t>
  </si>
  <si>
    <t>Предоставление муниципальных услуг (выполнение работ) в области образования в сфере культуры</t>
  </si>
  <si>
    <t>13.1.01.10360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</si>
  <si>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</si>
  <si>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</si>
  <si>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</si>
  <si>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</si>
  <si>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</si>
  <si>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</si>
  <si>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</si>
  <si>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</si>
  <si>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</si>
  <si>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</si>
  <si>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</si>
  <si>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</si>
  <si>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</si>
  <si>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</si>
  <si>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</si>
  <si>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</si>
  <si>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</si>
  <si>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</si>
  <si>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</si>
  <si>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</si>
  <si>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</si>
  <si>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</si>
  <si>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</si>
  <si>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</si>
  <si>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</si>
  <si>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</si>
  <si>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</si>
  <si>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</si>
  <si>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</si>
  <si>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</si>
  <si>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Субвенция на организацию питания обучающихся образовательных организаций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</si>
  <si>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</si>
  <si>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</si>
  <si>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</si>
  <si>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</si>
  <si>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</si>
  <si>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</si>
  <si>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</si>
  <si>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</si>
  <si>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</si>
  <si>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</si>
  <si>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</si>
  <si>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</si>
  <si>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</si>
  <si>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</si>
  <si>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</si>
  <si>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</si>
  <si>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</si>
  <si>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</si>
  <si>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</si>
  <si>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</si>
  <si>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</si>
  <si>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</si>
  <si>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</si>
  <si>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</si>
  <si>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</si>
  <si>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</si>
  <si>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Представителей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</si>
  <si>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</si>
  <si>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</si>
  <si>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</si>
  <si>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</si>
  <si>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</si>
  <si>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</si>
  <si>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</si>
  <si>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</si>
  <si>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</si>
  <si>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</si>
  <si>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</si>
  <si>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</si>
  <si>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>Субвенция на частичную оплату стоимости путевки в организации отдыха детей и их  оздоровления</t>
  </si>
  <si>
    <t>Условно утвержденные расходы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</si>
  <si>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</si>
  <si>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</si>
  <si>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14.2.01.00000</t>
  </si>
  <si>
    <t>Модернизация объектов теплоснабжения с вводом их в эксплуатацию(строительство котельных)</t>
  </si>
  <si>
    <t>Софинансирование субсидии на реализацию мероприятий по строительству и реконструкции объектов теплоснабжения</t>
  </si>
  <si>
    <t>Капитальные вложения в объекты государственной (муниципальной) собственности</t>
  </si>
  <si>
    <t>Субсидия на реализацию мероприятий по строительству и реконструкции объектов теплоснабжения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</si>
  <si>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</si>
  <si>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</si>
  <si>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</si>
  <si>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</si>
  <si>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</si>
  <si>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</si>
  <si>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</si>
  <si>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</si>
  <si>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</si>
  <si>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</si>
  <si>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</si>
  <si>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</si>
  <si>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</si>
  <si>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</si>
  <si>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</si>
  <si>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</si>
  <si>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</si>
  <si>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</si>
  <si>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14.2.02.00000</t>
  </si>
  <si>
    <t>Субсидия на реализацию мероприятий по строительству объектов газификации</t>
  </si>
  <si>
    <t>Софинансирование  субсидии  на  реализацию  мероприятий  по  строительству  обьектов  газификации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</si>
  <si>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</si>
  <si>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</si>
  <si>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</si>
  <si>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</si>
  <si>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</si>
  <si>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Содержание автомобильных дорог общего пользования</t>
  </si>
  <si>
    <t>03.1.01.R4620</t>
  </si>
  <si>
    <t>2020год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</si>
  <si>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</si>
  <si>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</si>
  <si>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</si>
  <si>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Совершенствование работы единой дежурной 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</si>
  <si>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02.1.02.70430</t>
  </si>
  <si>
    <t>02.1.02.70460</t>
  </si>
  <si>
    <t>02.1.02.70500</t>
  </si>
  <si>
    <t>02.1.02.70520</t>
  </si>
  <si>
    <t>02.1.02.70530</t>
  </si>
  <si>
    <t>02.1.02.70550</t>
  </si>
  <si>
    <t>02.1.02.73110</t>
  </si>
  <si>
    <t>03.1.01.70740</t>
  </si>
  <si>
    <t>03.1.01.70750</t>
  </si>
  <si>
    <t>03.1.01.70860</t>
  </si>
  <si>
    <t>03.1.01.70870</t>
  </si>
  <si>
    <t>03.1.01.73040</t>
  </si>
  <si>
    <t>03.1.01.75480</t>
  </si>
  <si>
    <t>03.1.01.75490</t>
  </si>
  <si>
    <t>03.1.03.70890</t>
  </si>
  <si>
    <t>03.3.02.71000</t>
  </si>
  <si>
    <t>03.3.02.71060</t>
  </si>
  <si>
    <t>03.3.02.74390</t>
  </si>
  <si>
    <t>03.3.02.75160</t>
  </si>
  <si>
    <t>03.3.02.11000</t>
  </si>
  <si>
    <t>14.2.01.75250</t>
  </si>
  <si>
    <t>14.2.01.15250</t>
  </si>
  <si>
    <t>14.2.02.75260</t>
  </si>
  <si>
    <t>14.2.02.15260</t>
  </si>
  <si>
    <t>24.2.02.72550</t>
  </si>
  <si>
    <t>24.2.02.72560</t>
  </si>
  <si>
    <t>25.4.02.74450</t>
  </si>
  <si>
    <t>03.1.02.70850</t>
  </si>
  <si>
    <t>03.1.01.70840</t>
  </si>
  <si>
    <t>50.0.00.80190</t>
  </si>
  <si>
    <t>50.0.00.80200</t>
  </si>
  <si>
    <t>11.1.10.10300</t>
  </si>
  <si>
    <t>11.1.10.00000</t>
  </si>
  <si>
    <t>2021год</t>
  </si>
  <si>
    <t>Субсидия на повышени оплаты труда отдельным категориям работников муниципальных учреждений в сфере образования</t>
  </si>
  <si>
    <t>02.1.01.75890</t>
  </si>
  <si>
    <t>02.3.00.00000</t>
  </si>
  <si>
    <t>Муниципальная  целевая  программа  "патриотическое  воспитание  граждан  РФ,  проживающих  на  территории  Большесельского  муниципального  района"</t>
  </si>
  <si>
    <t>Координация деятельности субъектов патриотического воспитания Большесельского муниципального района</t>
  </si>
  <si>
    <t>02.3.01.00000</t>
  </si>
  <si>
    <t xml:space="preserve">Софинансирование субсидии на реализацию мероприятий по  патриотическому воспитанию граждан </t>
  </si>
  <si>
    <t>02.3.01.14880</t>
  </si>
  <si>
    <t xml:space="preserve">Закупка  товаров ,  работ  и  услуг  для  государственных  (муниципальных)  нужд  </t>
  </si>
  <si>
    <t>Муниципальная программа "Обеспечение доступным и комфортным жильем население Большесельского муниципального района"</t>
  </si>
  <si>
    <t>05.0.00.00000</t>
  </si>
  <si>
    <t>Муниципальная  целевая программа  "Актуализация градостроительной документации Большесельского муниципального района на 2019-2020годы"</t>
  </si>
  <si>
    <t>05.1.00.00000</t>
  </si>
  <si>
    <t>Развитие градостроительной документации в Большесельском муниципальном районе</t>
  </si>
  <si>
    <t>05.1.01.00000</t>
  </si>
  <si>
    <t>Внесение  изменений  в  правила  землепользования  и  застройки  сельских  поселений</t>
  </si>
  <si>
    <t>05.1.01.10910</t>
  </si>
  <si>
    <t xml:space="preserve">Муниципальная целевая программа «Повышение безопасности  дорожного  движения в Большесельском муниципальном районе" </t>
  </si>
  <si>
    <t>08.1.00.00000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</si>
  <si>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</si>
  <si>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08.1.01.00000</t>
  </si>
  <si>
    <t xml:space="preserve">Мероприятия,  направленные  на  повышение безопасности дорожного движения  </t>
  </si>
  <si>
    <t>08.1.01.10200</t>
  </si>
  <si>
    <t>08.3.00.00000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</si>
  <si>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</si>
  <si>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>Меропрятия по профилактике правонарушений, проявлению экстримизма, терроризма и усиления борьбы с преступностью</t>
  </si>
  <si>
    <t>08.3.01.00000</t>
  </si>
  <si>
    <t>08.3.01.10820</t>
  </si>
  <si>
    <t>11.1.01.00000</t>
  </si>
  <si>
    <t>Поддержка доступа граждан к информационно-библиотечным ресурсам</t>
  </si>
  <si>
    <t xml:space="preserve">Обеспечение деятельности  библиотек  </t>
  </si>
  <si>
    <t>11.1.01.10320</t>
  </si>
  <si>
    <t>Субсидия на повышение оплаты труда отдельным категориям работников муниципальных учреждений в сфере культуры</t>
  </si>
  <si>
    <t>11.1.01.75900</t>
  </si>
  <si>
    <t>11.1.04.75900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</si>
  <si>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</si>
  <si>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>Создание условий для организации досуга и обеспечения жителей услугами организаций культуры</t>
  </si>
  <si>
    <t>Обеспечение деятельности учреждений по организации досуга в сфере культуры</t>
  </si>
  <si>
    <t>11.1.10.75900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</si>
  <si>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</si>
  <si>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>11.2.00.00000</t>
  </si>
  <si>
    <t>Развитие туризма и отдыха на территории Большесельского муниципального района</t>
  </si>
  <si>
    <t>11.2.01.00000</t>
  </si>
  <si>
    <t xml:space="preserve">Реализация мероприятий , направленных на развитие туризма и отдыха  </t>
  </si>
  <si>
    <t>11.2.01.10350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</si>
  <si>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</si>
  <si>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>14.1.00.00000</t>
  </si>
  <si>
    <t xml:space="preserve">Поддержка  предприятий коммунального комплекса,  оказывающих жилищно-коммунальные услуги </t>
  </si>
  <si>
    <t>14.1.01.00000</t>
  </si>
  <si>
    <t xml:space="preserve">Частичная компенсацию расходов, связанных с выполнением полномочий органами местного самоуправления муниципальных образований по теплоснабжению ,  водоснабжению  и  водоотведению </t>
  </si>
  <si>
    <t>14.1.01.10790</t>
  </si>
  <si>
    <t xml:space="preserve">Муниципальная  целевая  программа  «Развитие  муниципальной службы в Большесельском  муниципальном  районе» </t>
  </si>
  <si>
    <t>21.1.00.00000</t>
  </si>
  <si>
    <t>Повышение профессионализма и компетентности муниципальных служащих</t>
  </si>
  <si>
    <t>21.1.01.00000</t>
  </si>
  <si>
    <t xml:space="preserve">Реализация  программ развития муниципальной службы </t>
  </si>
  <si>
    <t>21.1.01.10410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</si>
  <si>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</si>
  <si>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25.2.00.00000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</si>
  <si>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</si>
  <si>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25.2.01.00000</t>
  </si>
  <si>
    <t>25.2.01.12880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</si>
  <si>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</si>
  <si>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50.0.00.51200</t>
  </si>
  <si>
    <t>Субсидия  на  реализацию  мероприятий  по  обеспечению  безопасности  на  водных  объектах</t>
  </si>
  <si>
    <t>99.0.00.71450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</si>
  <si>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2020-2021 годов</t>
  </si>
  <si>
    <t>Субвенция  на осуществление  ежемесячной денежной  выплаты, назначаемой при  рождении третьего ребенка или последующих детей до достижения ребенком возраста трех лет, в части  расходов по доставке выплат получателям</t>
  </si>
  <si>
    <t>Муниципальная целевая программа "Профилактика правонарушений, проявлений экстримизма, терроризма и противодействие незаконной миграции в Большесельском муниципальном районе "</t>
  </si>
  <si>
    <t>Ведомственная  целевая  программа  «Развитие  сферы  культуры   Большесельского муниципального района»</t>
  </si>
  <si>
    <t>Обеспечение деятельности МУ "Архив" Большесельского  МР"</t>
  </si>
  <si>
    <t xml:space="preserve">Софинансирование  субсидии  на  реализацию  мероприятий  по  возмещению  части  затрат организациям и индивидуальным предпринимателям, занимающимся доставкой товаров в отдаленные сельские  населенные пункты </t>
  </si>
  <si>
    <t>03.1.Р1.00000</t>
  </si>
  <si>
    <t>Субсидия на ежемесячную денежную выплату, назначаемую в случае рождения третьего ребёнка или последующих детей до достижения ребёнком возраста 3 лет"</t>
  </si>
  <si>
    <t>03.1.Р1.50840</t>
  </si>
  <si>
    <t>Субвенция на выплнение полномочий Российской Федерации по осуществлению ежемесячной выплаты в связи с рождением (усыновлением) первого ребёнка</t>
  </si>
  <si>
    <t>03.1.Р1.55730</t>
  </si>
  <si>
    <t>Региональный проект "Финансовая поддержка семей при рождении детей"</t>
  </si>
  <si>
    <t>25.2.01.72880</t>
  </si>
  <si>
    <t>Реализация  мероприятий по сокращению  доли загрязненных  сточных  вод  в  части  строительства  и  реконструкции  (модернизации)  объектов  водоотведения</t>
  </si>
  <si>
    <t>14.3.G650130</t>
  </si>
  <si>
    <t>Муниципальная целевая программа  "Развитие  водоснабжения  и  водоотведения,  и  очистки  сточных  вод Большесельского муниципального района"</t>
  </si>
  <si>
    <t>14.3.00.00000</t>
  </si>
  <si>
    <t>Приложение  № 5  к  Решению  Собрания</t>
  </si>
  <si>
    <t>№ 6 от  24.10.2019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</si>
</sst>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0" borderId="0" xfId="0" applyNumberFormat="1" applyFont="1"/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2" fontId="10" fillId="0" borderId="1" xfId="0" applyNumberFormat="1" applyFont="1" applyBorder="1"/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14" fontId="10" fillId="0" borderId="0" xfId="0" applyNumberFormat="1" applyFont="1"/>
    <xf numFmtId="0" fontId="10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/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4" borderId="3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2" fontId="10" fillId="7" borderId="1" xfId="0" applyNumberFormat="1" applyFont="1" applyFill="1" applyBorder="1"/>
    <xf numFmtId="2" fontId="10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0" fillId="0" borderId="0" xfId="0" applyFont="1" applyAlignment="1"/>
    <xf numFmtId="2" fontId="10" fillId="4" borderId="1" xfId="0" applyNumberFormat="1" applyFont="1" applyFill="1" applyBorder="1"/>
    <xf numFmtId="0" fontId="10" fillId="4" borderId="0" xfId="0" applyFont="1" applyFill="1" applyAlignment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4" x14ac:dyDescent="0.3"/>
  <cols>
    <col min="1" max="1" width="72.44140625" customWidth="1"/>
    <col min="2" max="2" width="12.33203125" customWidth="1"/>
    <col min="3" max="4" width="10.6640625" customWidth="1"/>
    <col min="5" max="5" width="11.33203125" customWidth="1"/>
    <col min="6" max="6" width="11.6640625" customWidth="1"/>
    <col min="7" max="7" width="3.6640625" customWidth="1"/>
  </cols>
  <sheetData>
    <row r="1" spans="1:6" ht="32.25" customHeight="1" x14ac:dyDescent="0.35">
      <c r="A1" s="102" t="s">
        <v>76</v>
      </c>
      <c r="B1" s="102"/>
      <c r="C1" s="102"/>
      <c r="D1" s="102"/>
      <c r="E1" s="102"/>
      <c r="F1" s="102"/>
    </row>
    <row r="2" spans="1:6" ht="48" customHeight="1" x14ac:dyDescent="0.3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8.8" x14ac:dyDescent="0.3">
      <c r="A3" s="11" t="s">
        <v>0</v>
      </c>
      <c r="B3" s="11"/>
      <c r="C3" s="12" t="s">
        <v>46</v>
      </c>
      <c r="D3" s="13"/>
      <c r="E3" s="13"/>
      <c r="F3" s="14"/>
    </row>
    <row r="4" spans="1:6" ht="28.8" x14ac:dyDescent="0.3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6" x14ac:dyDescent="0.3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6" x14ac:dyDescent="0.3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6" x14ac:dyDescent="0.3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8.8" x14ac:dyDescent="0.3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6" x14ac:dyDescent="0.3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2" x14ac:dyDescent="0.3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6" x14ac:dyDescent="0.3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6" x14ac:dyDescent="0.3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6" x14ac:dyDescent="0.3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8.8" x14ac:dyDescent="0.3">
      <c r="A18" s="11" t="s">
        <v>4</v>
      </c>
      <c r="B18" s="11"/>
      <c r="C18" s="12" t="s">
        <v>50</v>
      </c>
      <c r="D18" s="13"/>
      <c r="E18" s="13"/>
      <c r="F18" s="14"/>
    </row>
    <row r="19" spans="1:6" ht="28.8" x14ac:dyDescent="0.3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6" x14ac:dyDescent="0.3">
      <c r="A20" s="8" t="s">
        <v>119</v>
      </c>
      <c r="B20" s="8"/>
      <c r="C20" s="10"/>
      <c r="D20" s="10"/>
      <c r="E20" s="10" t="s">
        <v>68</v>
      </c>
      <c r="F20" s="9"/>
    </row>
    <row r="21" spans="1:6" ht="24.6" x14ac:dyDescent="0.3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">
      <c r="A24" s="8" t="s">
        <v>123</v>
      </c>
      <c r="B24" s="8"/>
      <c r="C24" s="10"/>
      <c r="D24" s="10"/>
      <c r="E24" s="10" t="s">
        <v>98</v>
      </c>
      <c r="F24" s="9"/>
    </row>
    <row r="25" spans="1:6" ht="24.6" x14ac:dyDescent="0.3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6" x14ac:dyDescent="0.3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2" x14ac:dyDescent="0.3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2" x14ac:dyDescent="0.3">
      <c r="A40" s="11" t="s">
        <v>209</v>
      </c>
      <c r="B40" s="11"/>
      <c r="C40" s="12" t="s">
        <v>53</v>
      </c>
      <c r="D40" s="13"/>
      <c r="E40" s="13"/>
      <c r="F40" s="14"/>
    </row>
    <row r="41" spans="1:7" ht="28.8" x14ac:dyDescent="0.3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8.8" x14ac:dyDescent="0.3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">
      <c r="A45" s="29" t="s">
        <v>203</v>
      </c>
      <c r="B45" s="8"/>
      <c r="C45" s="10"/>
      <c r="D45" s="10"/>
      <c r="E45" s="10" t="s">
        <v>50</v>
      </c>
      <c r="F45" s="9"/>
    </row>
    <row r="46" spans="1:7" ht="43.2" x14ac:dyDescent="0.3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7.6" x14ac:dyDescent="0.3">
      <c r="A47" s="11" t="s">
        <v>12</v>
      </c>
      <c r="B47" s="11"/>
      <c r="C47" s="12" t="s">
        <v>54</v>
      </c>
      <c r="D47" s="13"/>
      <c r="E47" s="13"/>
      <c r="F47" s="14"/>
    </row>
    <row r="48" spans="1:7" ht="28.8" x14ac:dyDescent="0.3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8.8" x14ac:dyDescent="0.3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8.8" x14ac:dyDescent="0.3">
      <c r="A50" s="11" t="s">
        <v>16</v>
      </c>
      <c r="B50" s="11"/>
      <c r="C50" s="12" t="s">
        <v>55</v>
      </c>
      <c r="D50" s="13"/>
      <c r="E50" s="13"/>
      <c r="F50" s="14"/>
    </row>
    <row r="51" spans="1:7" ht="28.8" x14ac:dyDescent="0.3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6" x14ac:dyDescent="0.3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6" x14ac:dyDescent="0.3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6" x14ac:dyDescent="0.3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8.8" x14ac:dyDescent="0.3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8.8" x14ac:dyDescent="0.3">
      <c r="A60" s="11" t="s">
        <v>19</v>
      </c>
      <c r="B60" s="11"/>
      <c r="C60" s="12" t="s">
        <v>56</v>
      </c>
      <c r="D60" s="13"/>
      <c r="E60" s="13"/>
      <c r="F60" s="14"/>
    </row>
    <row r="61" spans="1:7" ht="28.8" x14ac:dyDescent="0.3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6" x14ac:dyDescent="0.3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6" x14ac:dyDescent="0.3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6" x14ac:dyDescent="0.3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8.8" x14ac:dyDescent="0.3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6" x14ac:dyDescent="0.3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2" x14ac:dyDescent="0.3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6" x14ac:dyDescent="0.3">
      <c r="A79" s="29" t="s">
        <v>145</v>
      </c>
      <c r="B79" s="8"/>
      <c r="C79" s="10"/>
      <c r="D79" s="10"/>
      <c r="E79" s="10" t="s">
        <v>68</v>
      </c>
      <c r="F79" s="9"/>
    </row>
    <row r="80" spans="1:6" ht="24.6" x14ac:dyDescent="0.3">
      <c r="A80" s="29" t="s">
        <v>146</v>
      </c>
      <c r="B80" s="8"/>
      <c r="C80" s="10"/>
      <c r="D80" s="10"/>
      <c r="E80" s="10" t="s">
        <v>46</v>
      </c>
      <c r="F80" s="9"/>
    </row>
    <row r="81" spans="1:7" ht="24.6" x14ac:dyDescent="0.3">
      <c r="A81" s="29" t="s">
        <v>147</v>
      </c>
      <c r="B81" s="8"/>
      <c r="C81" s="10"/>
      <c r="D81" s="10"/>
      <c r="E81" s="10" t="s">
        <v>50</v>
      </c>
      <c r="F81" s="9"/>
    </row>
    <row r="82" spans="1:7" ht="43.2" x14ac:dyDescent="0.3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">
      <c r="A85" s="29" t="s">
        <v>141</v>
      </c>
      <c r="B85" s="8"/>
      <c r="C85" s="10"/>
      <c r="D85" s="10"/>
      <c r="E85" s="10" t="s">
        <v>50</v>
      </c>
      <c r="F85" s="9"/>
    </row>
    <row r="86" spans="1:7" ht="28.8" x14ac:dyDescent="0.3">
      <c r="A86" s="11" t="s">
        <v>24</v>
      </c>
      <c r="B86" s="11"/>
      <c r="C86" s="12" t="s">
        <v>58</v>
      </c>
      <c r="D86" s="13"/>
      <c r="E86" s="13"/>
      <c r="F86" s="14"/>
    </row>
    <row r="87" spans="1:7" ht="43.2" x14ac:dyDescent="0.3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6" x14ac:dyDescent="0.3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6" x14ac:dyDescent="0.3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8.8" x14ac:dyDescent="0.3">
      <c r="A91" s="11" t="s">
        <v>26</v>
      </c>
      <c r="B91" s="11"/>
      <c r="C91" s="12" t="s">
        <v>59</v>
      </c>
      <c r="D91" s="13"/>
      <c r="E91" s="13"/>
      <c r="F91" s="14"/>
    </row>
    <row r="92" spans="1:7" ht="28.8" x14ac:dyDescent="0.3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2" x14ac:dyDescent="0.3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6" x14ac:dyDescent="0.3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8.8" x14ac:dyDescent="0.3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2" x14ac:dyDescent="0.3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">
      <c r="A99" s="8"/>
      <c r="B99" s="8"/>
      <c r="C99" s="10"/>
      <c r="D99" s="10"/>
      <c r="E99" s="10"/>
      <c r="F99" s="9"/>
    </row>
    <row r="100" spans="1:7" ht="28.8" x14ac:dyDescent="0.3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8.8" x14ac:dyDescent="0.3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6" x14ac:dyDescent="0.3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6" x14ac:dyDescent="0.3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8.8" x14ac:dyDescent="0.3">
      <c r="A105" s="11" t="s">
        <v>30</v>
      </c>
      <c r="B105" s="11"/>
      <c r="C105" s="12" t="s">
        <v>62</v>
      </c>
      <c r="D105" s="13"/>
      <c r="E105" s="13"/>
      <c r="F105" s="14"/>
    </row>
    <row r="106" spans="1:7" ht="28.8" x14ac:dyDescent="0.3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8.8" x14ac:dyDescent="0.3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2" x14ac:dyDescent="0.3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6" x14ac:dyDescent="0.3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2" x14ac:dyDescent="0.3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6" x14ac:dyDescent="0.3">
      <c r="A113" s="29" t="s">
        <v>148</v>
      </c>
      <c r="B113" s="8"/>
      <c r="C113" s="10"/>
      <c r="D113" s="10"/>
      <c r="E113" s="10" t="s">
        <v>68</v>
      </c>
      <c r="F113" s="9"/>
    </row>
    <row r="114" spans="1:7" ht="28.8" x14ac:dyDescent="0.3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6" x14ac:dyDescent="0.3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7.6" x14ac:dyDescent="0.3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">
      <c r="A117" s="33" t="s">
        <v>205</v>
      </c>
      <c r="B117" s="34"/>
      <c r="C117" s="31"/>
      <c r="D117" s="31"/>
      <c r="E117" s="31"/>
      <c r="F117" s="32"/>
      <c r="G117" s="35"/>
    </row>
    <row r="118" spans="1:7" ht="43.2" x14ac:dyDescent="0.3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8.8" x14ac:dyDescent="0.3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8.8" x14ac:dyDescent="0.3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2" x14ac:dyDescent="0.3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6" x14ac:dyDescent="0.3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8.8" x14ac:dyDescent="0.3">
      <c r="A125" s="11" t="s">
        <v>39</v>
      </c>
      <c r="B125" s="11"/>
      <c r="C125" s="12" t="s">
        <v>66</v>
      </c>
      <c r="D125" s="13"/>
      <c r="E125" s="13"/>
      <c r="F125" s="14"/>
    </row>
    <row r="126" spans="1:7" ht="28.8" x14ac:dyDescent="0.3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">
      <c r="A131" s="6"/>
    </row>
    <row r="132" spans="1:6" x14ac:dyDescent="0.3">
      <c r="A132" s="6"/>
    </row>
    <row r="133" spans="1:6" x14ac:dyDescent="0.3">
      <c r="A133" s="6"/>
    </row>
    <row r="134" spans="1:6" x14ac:dyDescent="0.3">
      <c r="A134" s="6" t="s">
        <v>83</v>
      </c>
    </row>
    <row r="135" spans="1:6" x14ac:dyDescent="0.3">
      <c r="A135" s="6"/>
    </row>
    <row r="136" spans="1:6" x14ac:dyDescent="0.3">
      <c r="A136" s="6"/>
    </row>
    <row r="137" spans="1:6" x14ac:dyDescent="0.3">
      <c r="A137" s="6"/>
    </row>
    <row r="138" spans="1:6" x14ac:dyDescent="0.3">
      <c r="A138" s="6"/>
    </row>
    <row r="139" spans="1:6" x14ac:dyDescent="0.3">
      <c r="A139" s="6"/>
    </row>
    <row r="140" spans="1:6" x14ac:dyDescent="0.3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4" x14ac:dyDescent="0.3"/>
  <cols>
    <col min="1" max="1" width="56" customWidth="1"/>
    <col min="4" max="4" width="10.33203125" customWidth="1"/>
  </cols>
  <sheetData>
    <row r="1" spans="1:5" ht="51" customHeight="1" x14ac:dyDescent="0.35">
      <c r="A1" s="103" t="s">
        <v>200</v>
      </c>
      <c r="B1" s="103"/>
      <c r="C1" s="103"/>
      <c r="D1" s="103"/>
      <c r="E1" s="28"/>
    </row>
    <row r="3" spans="1:5" ht="31.8" x14ac:dyDescent="0.3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2" x14ac:dyDescent="0.3">
      <c r="A4" s="11" t="s">
        <v>149</v>
      </c>
      <c r="B4" s="26" t="s">
        <v>46</v>
      </c>
      <c r="C4" s="27"/>
      <c r="D4" s="26"/>
    </row>
    <row r="5" spans="1:5" ht="43.2" x14ac:dyDescent="0.3">
      <c r="A5" s="2" t="s">
        <v>150</v>
      </c>
      <c r="B5" s="24"/>
      <c r="C5" s="1">
        <v>1</v>
      </c>
      <c r="D5" s="24"/>
    </row>
    <row r="6" spans="1:5" ht="24.6" x14ac:dyDescent="0.3">
      <c r="A6" s="8" t="s">
        <v>151</v>
      </c>
      <c r="B6" s="19"/>
      <c r="C6" s="9"/>
      <c r="D6" s="19" t="s">
        <v>68</v>
      </c>
    </row>
    <row r="7" spans="1:5" ht="28.8" x14ac:dyDescent="0.3">
      <c r="A7" s="11" t="s">
        <v>152</v>
      </c>
      <c r="B7" s="26" t="s">
        <v>50</v>
      </c>
      <c r="C7" s="27"/>
      <c r="D7" s="26"/>
    </row>
    <row r="8" spans="1:5" ht="43.2" x14ac:dyDescent="0.3">
      <c r="A8" s="2" t="s">
        <v>153</v>
      </c>
      <c r="B8" s="24"/>
      <c r="C8" s="1">
        <v>1</v>
      </c>
      <c r="D8" s="24"/>
    </row>
    <row r="9" spans="1:5" ht="24.6" x14ac:dyDescent="0.3">
      <c r="A9" s="8" t="s">
        <v>154</v>
      </c>
      <c r="B9" s="19"/>
      <c r="C9" s="9"/>
      <c r="D9" s="19" t="s">
        <v>68</v>
      </c>
    </row>
    <row r="10" spans="1:5" ht="43.2" x14ac:dyDescent="0.3">
      <c r="A10" s="11" t="s">
        <v>155</v>
      </c>
      <c r="B10" s="26" t="s">
        <v>98</v>
      </c>
      <c r="C10" s="27"/>
      <c r="D10" s="26"/>
    </row>
    <row r="11" spans="1:5" ht="57.6" x14ac:dyDescent="0.3">
      <c r="A11" s="2" t="s">
        <v>156</v>
      </c>
      <c r="B11" s="24"/>
      <c r="C11" s="1">
        <v>1</v>
      </c>
      <c r="D11" s="24"/>
    </row>
    <row r="12" spans="1:5" ht="24.6" x14ac:dyDescent="0.3">
      <c r="A12" s="8" t="s">
        <v>157</v>
      </c>
      <c r="B12" s="19"/>
      <c r="C12" s="9"/>
      <c r="D12" s="19" t="s">
        <v>68</v>
      </c>
    </row>
    <row r="13" spans="1:5" ht="57.6" x14ac:dyDescent="0.3">
      <c r="A13" s="17" t="s">
        <v>158</v>
      </c>
      <c r="B13" s="25"/>
      <c r="C13" s="23">
        <v>2</v>
      </c>
      <c r="D13" s="25"/>
    </row>
    <row r="14" spans="1:5" x14ac:dyDescent="0.3">
      <c r="A14" s="8" t="s">
        <v>159</v>
      </c>
      <c r="B14" s="19"/>
      <c r="C14" s="9"/>
      <c r="D14" s="19" t="s">
        <v>68</v>
      </c>
    </row>
    <row r="15" spans="1:5" ht="43.2" x14ac:dyDescent="0.3">
      <c r="A15" s="11" t="s">
        <v>160</v>
      </c>
      <c r="B15" s="26" t="s">
        <v>53</v>
      </c>
      <c r="C15" s="27"/>
      <c r="D15" s="26"/>
    </row>
    <row r="16" spans="1:5" ht="57.6" x14ac:dyDescent="0.3">
      <c r="A16" s="2" t="s">
        <v>161</v>
      </c>
      <c r="B16" s="24"/>
      <c r="C16" s="1">
        <v>1</v>
      </c>
      <c r="D16" s="24"/>
    </row>
    <row r="17" spans="1:4" x14ac:dyDescent="0.3">
      <c r="A17" s="8" t="s">
        <v>162</v>
      </c>
      <c r="B17" s="19"/>
      <c r="C17" s="9"/>
      <c r="D17" s="19" t="s">
        <v>68</v>
      </c>
    </row>
    <row r="18" spans="1:4" ht="57.6" x14ac:dyDescent="0.3">
      <c r="A18" s="11" t="s">
        <v>163</v>
      </c>
      <c r="B18" s="26" t="s">
        <v>54</v>
      </c>
      <c r="C18" s="27"/>
      <c r="D18" s="26"/>
    </row>
    <row r="19" spans="1:4" ht="100.8" x14ac:dyDescent="0.3">
      <c r="A19" s="2" t="s">
        <v>164</v>
      </c>
      <c r="B19" s="24"/>
      <c r="C19" s="1">
        <v>1</v>
      </c>
      <c r="D19" s="24"/>
    </row>
    <row r="20" spans="1:4" ht="24.6" x14ac:dyDescent="0.3">
      <c r="A20" s="8" t="s">
        <v>165</v>
      </c>
      <c r="B20" s="19"/>
      <c r="C20" s="9"/>
      <c r="D20" s="19" t="s">
        <v>68</v>
      </c>
    </row>
    <row r="21" spans="1:4" ht="28.8" x14ac:dyDescent="0.3">
      <c r="A21" s="11" t="s">
        <v>166</v>
      </c>
      <c r="B21" s="26" t="s">
        <v>55</v>
      </c>
      <c r="C21" s="27"/>
      <c r="D21" s="26"/>
    </row>
    <row r="22" spans="1:4" ht="43.2" x14ac:dyDescent="0.3">
      <c r="A22" s="2" t="s">
        <v>167</v>
      </c>
      <c r="B22" s="24"/>
      <c r="C22" s="1">
        <v>1</v>
      </c>
      <c r="D22" s="24"/>
    </row>
    <row r="23" spans="1:4" ht="24.6" x14ac:dyDescent="0.3">
      <c r="A23" s="8" t="s">
        <v>168</v>
      </c>
      <c r="B23" s="19"/>
      <c r="C23" s="9"/>
      <c r="D23" s="19" t="s">
        <v>68</v>
      </c>
    </row>
    <row r="24" spans="1:4" ht="24.6" x14ac:dyDescent="0.3">
      <c r="A24" s="8" t="s">
        <v>169</v>
      </c>
      <c r="B24" s="19"/>
      <c r="C24" s="9"/>
      <c r="D24" s="19" t="s">
        <v>46</v>
      </c>
    </row>
    <row r="25" spans="1:4" ht="24.6" x14ac:dyDescent="0.3">
      <c r="A25" s="8" t="s">
        <v>170</v>
      </c>
      <c r="B25" s="19"/>
      <c r="C25" s="9"/>
      <c r="D25" s="19" t="s">
        <v>50</v>
      </c>
    </row>
    <row r="26" spans="1:4" ht="24.6" x14ac:dyDescent="0.3">
      <c r="A26" s="8" t="s">
        <v>171</v>
      </c>
      <c r="B26" s="19"/>
      <c r="C26" s="9"/>
      <c r="D26" s="19" t="s">
        <v>52</v>
      </c>
    </row>
    <row r="27" spans="1:4" x14ac:dyDescent="0.3">
      <c r="A27" s="8" t="s">
        <v>172</v>
      </c>
      <c r="B27" s="19"/>
      <c r="C27" s="9"/>
      <c r="D27" s="19" t="s">
        <v>98</v>
      </c>
    </row>
    <row r="28" spans="1:4" ht="43.2" x14ac:dyDescent="0.3">
      <c r="A28" s="2" t="s">
        <v>173</v>
      </c>
      <c r="B28" s="24"/>
      <c r="C28" s="1">
        <v>2</v>
      </c>
      <c r="D28" s="24"/>
    </row>
    <row r="29" spans="1:4" ht="24.6" x14ac:dyDescent="0.3">
      <c r="A29" s="8" t="s">
        <v>174</v>
      </c>
      <c r="B29" s="19"/>
      <c r="C29" s="9"/>
      <c r="D29" s="19" t="s">
        <v>68</v>
      </c>
    </row>
    <row r="30" spans="1:4" ht="28.8" x14ac:dyDescent="0.3">
      <c r="A30" s="11" t="s">
        <v>175</v>
      </c>
      <c r="B30" s="26" t="s">
        <v>198</v>
      </c>
      <c r="C30" s="27"/>
      <c r="D30" s="26"/>
    </row>
    <row r="31" spans="1:4" ht="43.2" x14ac:dyDescent="0.3">
      <c r="A31" s="2" t="s">
        <v>176</v>
      </c>
      <c r="B31" s="24"/>
      <c r="C31" s="1">
        <v>1</v>
      </c>
      <c r="D31" s="24"/>
    </row>
    <row r="32" spans="1:4" x14ac:dyDescent="0.3">
      <c r="A32" s="8" t="s">
        <v>177</v>
      </c>
      <c r="B32" s="19"/>
      <c r="C32" s="9"/>
      <c r="D32" s="19" t="s">
        <v>68</v>
      </c>
    </row>
    <row r="33" spans="1:4" x14ac:dyDescent="0.3">
      <c r="A33" s="8" t="s">
        <v>178</v>
      </c>
      <c r="B33" s="19"/>
      <c r="C33" s="9"/>
      <c r="D33" s="19" t="s">
        <v>46</v>
      </c>
    </row>
    <row r="34" spans="1:4" ht="24.6" x14ac:dyDescent="0.3">
      <c r="A34" s="8" t="s">
        <v>179</v>
      </c>
      <c r="B34" s="19"/>
      <c r="C34" s="9"/>
      <c r="D34" s="19" t="s">
        <v>50</v>
      </c>
    </row>
    <row r="35" spans="1:4" ht="57.6" x14ac:dyDescent="0.3">
      <c r="A35" s="2" t="s">
        <v>180</v>
      </c>
      <c r="B35" s="24"/>
      <c r="C35" s="1">
        <v>2</v>
      </c>
      <c r="D35" s="24"/>
    </row>
    <row r="36" spans="1:4" x14ac:dyDescent="0.3">
      <c r="A36" s="8" t="s">
        <v>181</v>
      </c>
      <c r="B36" s="19"/>
      <c r="C36" s="9"/>
      <c r="D36" s="19" t="s">
        <v>68</v>
      </c>
    </row>
    <row r="37" spans="1:4" ht="43.2" x14ac:dyDescent="0.3">
      <c r="A37" s="11" t="s">
        <v>182</v>
      </c>
      <c r="B37" s="26" t="s">
        <v>56</v>
      </c>
      <c r="C37" s="27"/>
      <c r="D37" s="26"/>
    </row>
    <row r="38" spans="1:4" ht="43.2" x14ac:dyDescent="0.3">
      <c r="A38" s="2" t="s">
        <v>183</v>
      </c>
      <c r="B38" s="24"/>
      <c r="C38" s="1">
        <v>1</v>
      </c>
      <c r="D38" s="24"/>
    </row>
    <row r="39" spans="1:4" ht="59.25" customHeight="1" x14ac:dyDescent="0.3">
      <c r="A39" s="8" t="s">
        <v>184</v>
      </c>
      <c r="B39" s="19"/>
      <c r="C39" s="9"/>
      <c r="D39" s="19" t="s">
        <v>68</v>
      </c>
    </row>
    <row r="40" spans="1:4" ht="43.2" x14ac:dyDescent="0.3">
      <c r="A40" s="11" t="s">
        <v>185</v>
      </c>
      <c r="B40" s="26" t="s">
        <v>57</v>
      </c>
      <c r="C40" s="27"/>
      <c r="D40" s="26"/>
    </row>
    <row r="41" spans="1:4" ht="57.6" x14ac:dyDescent="0.3">
      <c r="A41" s="2" t="s">
        <v>186</v>
      </c>
      <c r="B41" s="24"/>
      <c r="C41" s="1">
        <v>3</v>
      </c>
      <c r="D41" s="24"/>
    </row>
    <row r="42" spans="1:4" ht="24.6" x14ac:dyDescent="0.3">
      <c r="A42" s="8" t="s">
        <v>187</v>
      </c>
      <c r="B42" s="19"/>
      <c r="C42" s="9"/>
      <c r="D42" s="19" t="s">
        <v>68</v>
      </c>
    </row>
    <row r="43" spans="1:4" ht="28.8" x14ac:dyDescent="0.3">
      <c r="A43" s="11" t="s">
        <v>188</v>
      </c>
      <c r="B43" s="26" t="s">
        <v>59</v>
      </c>
      <c r="C43" s="27"/>
      <c r="D43" s="26"/>
    </row>
    <row r="44" spans="1:4" ht="57.6" x14ac:dyDescent="0.3">
      <c r="A44" s="2" t="s">
        <v>189</v>
      </c>
      <c r="B44" s="24"/>
      <c r="C44" s="1">
        <v>1</v>
      </c>
      <c r="D44" s="24"/>
    </row>
    <row r="45" spans="1:4" x14ac:dyDescent="0.3">
      <c r="A45" s="8" t="s">
        <v>190</v>
      </c>
      <c r="B45" s="19"/>
      <c r="C45" s="9"/>
      <c r="D45" s="19" t="s">
        <v>68</v>
      </c>
    </row>
    <row r="46" spans="1:4" ht="28.8" x14ac:dyDescent="0.3">
      <c r="A46" s="11" t="s">
        <v>191</v>
      </c>
      <c r="B46" s="26" t="s">
        <v>63</v>
      </c>
      <c r="C46" s="27"/>
      <c r="D46" s="26"/>
    </row>
    <row r="47" spans="1:4" ht="43.2" x14ac:dyDescent="0.3">
      <c r="A47" s="2" t="s">
        <v>192</v>
      </c>
      <c r="B47" s="24"/>
      <c r="C47" s="1">
        <v>1</v>
      </c>
      <c r="D47" s="24"/>
    </row>
    <row r="48" spans="1:4" ht="43.5" customHeight="1" x14ac:dyDescent="0.3">
      <c r="A48" s="8" t="s">
        <v>193</v>
      </c>
      <c r="B48" s="19"/>
      <c r="C48" s="9"/>
      <c r="D48" s="19" t="s">
        <v>68</v>
      </c>
    </row>
    <row r="49" spans="1:4" x14ac:dyDescent="0.3">
      <c r="A49" s="11" t="s">
        <v>194</v>
      </c>
      <c r="B49" s="26" t="s">
        <v>199</v>
      </c>
      <c r="C49" s="27"/>
      <c r="D49" s="26"/>
    </row>
    <row r="50" spans="1:4" x14ac:dyDescent="0.3">
      <c r="A50" s="8" t="s">
        <v>195</v>
      </c>
      <c r="B50" s="19"/>
      <c r="C50" s="9"/>
      <c r="D50" s="19" t="s">
        <v>68</v>
      </c>
    </row>
    <row r="51" spans="1:4" x14ac:dyDescent="0.3">
      <c r="A51" s="8" t="s">
        <v>196</v>
      </c>
      <c r="B51" s="19"/>
      <c r="C51" s="9"/>
      <c r="D51" s="19" t="s">
        <v>46</v>
      </c>
    </row>
    <row r="52" spans="1:4" x14ac:dyDescent="0.3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4"/>
  <sheetViews>
    <sheetView tabSelected="1" zoomScale="94" zoomScaleNormal="94" workbookViewId="0">
      <selection activeCell="A4" sqref="A4:E4"/>
    </sheetView>
  </sheetViews>
  <sheetFormatPr defaultColWidth="9.33203125" defaultRowHeight="13.8" x14ac:dyDescent="0.25"/>
  <cols>
    <col min="1" max="1" width="80" style="39" customWidth="1"/>
    <col min="2" max="2" width="15.6640625" style="56" customWidth="1"/>
    <col min="3" max="3" width="12.44140625" style="87" customWidth="1"/>
    <col min="4" max="4" width="17.6640625" style="39" customWidth="1"/>
    <col min="5" max="5" width="14.44140625" style="39" customWidth="1"/>
    <col min="6" max="16384" width="9.33203125" style="39"/>
  </cols>
  <sheetData>
    <row r="1" spans="1:9" ht="14.4" customHeight="1" x14ac:dyDescent="0.25">
      <c r="A1" s="99"/>
      <c r="B1" s="99"/>
      <c r="C1" s="101" t="s">
        <v>562</v>
      </c>
      <c r="D1" s="99"/>
      <c r="E1" s="99"/>
    </row>
    <row r="2" spans="1:9" ht="14.4" customHeight="1" x14ac:dyDescent="0.25">
      <c r="A2" s="99"/>
      <c r="B2" s="99"/>
      <c r="C2" s="104" t="s">
        <v>390</v>
      </c>
      <c r="D2" s="104"/>
      <c r="E2" s="104"/>
    </row>
    <row r="3" spans="1:9" ht="14.4" customHeight="1" x14ac:dyDescent="0.25">
      <c r="A3" s="99"/>
      <c r="B3" s="99"/>
      <c r="C3" s="105" t="s">
        <v>563</v>
      </c>
      <c r="D3" s="105"/>
      <c r="E3" s="105"/>
    </row>
    <row r="4" spans="1:9" ht="29.4" customHeight="1" x14ac:dyDescent="0.25">
      <c r="A4" s="106" t="s">
        <v>545</v>
      </c>
      <c r="B4" s="106"/>
      <c r="C4" s="106"/>
      <c r="D4" s="106"/>
      <c r="E4" s="106"/>
      <c r="F4" s="57"/>
      <c r="G4" s="57"/>
      <c r="H4" s="57"/>
      <c r="I4" s="57"/>
    </row>
    <row r="5" spans="1:9" ht="27.6" x14ac:dyDescent="0.25">
      <c r="A5" s="40" t="s">
        <v>393</v>
      </c>
      <c r="B5" s="41" t="s">
        <v>391</v>
      </c>
      <c r="C5" s="41" t="s">
        <v>392</v>
      </c>
      <c r="D5" s="75" t="s">
        <v>440</v>
      </c>
      <c r="E5" s="75" t="s">
        <v>478</v>
      </c>
    </row>
    <row r="6" spans="1:9" ht="39" customHeight="1" x14ac:dyDescent="0.25">
      <c r="A6" s="69" t="s">
        <v>274</v>
      </c>
      <c r="B6" s="73" t="s">
        <v>222</v>
      </c>
      <c r="C6" s="70"/>
      <c r="D6" s="71">
        <f>D7+D42+D46</f>
        <v>176202275</v>
      </c>
      <c r="E6" s="71">
        <f>E7+E42+E46</f>
        <v>154586275</v>
      </c>
    </row>
    <row r="7" spans="1:9" ht="38.4" customHeight="1" x14ac:dyDescent="0.25">
      <c r="A7" s="66" t="s">
        <v>275</v>
      </c>
      <c r="B7" s="79" t="s">
        <v>223</v>
      </c>
      <c r="C7" s="74"/>
      <c r="D7" s="68">
        <f>D8+D13+D38</f>
        <v>175692275</v>
      </c>
      <c r="E7" s="68">
        <f>E8+E13+E38</f>
        <v>154280275</v>
      </c>
    </row>
    <row r="8" spans="1:9" ht="41.4" x14ac:dyDescent="0.25">
      <c r="A8" s="45" t="s">
        <v>329</v>
      </c>
      <c r="B8" s="80" t="s">
        <v>224</v>
      </c>
      <c r="C8" s="44"/>
      <c r="D8" s="59">
        <f>D9+D12</f>
        <v>5662934</v>
      </c>
      <c r="E8" s="59">
        <f>E9+E12</f>
        <v>5662934</v>
      </c>
    </row>
    <row r="9" spans="1:9" ht="31.95" customHeight="1" x14ac:dyDescent="0.25">
      <c r="A9" s="46" t="s">
        <v>278</v>
      </c>
      <c r="B9" s="75" t="s">
        <v>343</v>
      </c>
      <c r="C9" s="42"/>
      <c r="D9" s="60">
        <f t="shared" ref="D9:E9" si="0">D10</f>
        <v>4485130</v>
      </c>
      <c r="E9" s="60">
        <f t="shared" si="0"/>
        <v>4485130</v>
      </c>
    </row>
    <row r="10" spans="1:9" ht="27" customHeight="1" x14ac:dyDescent="0.25">
      <c r="A10" s="46" t="s">
        <v>383</v>
      </c>
      <c r="B10" s="75"/>
      <c r="C10" s="42">
        <v>600</v>
      </c>
      <c r="D10" s="72">
        <v>4485130</v>
      </c>
      <c r="E10" s="72">
        <v>4485130</v>
      </c>
    </row>
    <row r="11" spans="1:9" ht="30" customHeight="1" x14ac:dyDescent="0.25">
      <c r="A11" s="46" t="s">
        <v>479</v>
      </c>
      <c r="B11" s="75" t="s">
        <v>480</v>
      </c>
      <c r="C11" s="42"/>
      <c r="D11" s="72"/>
      <c r="E11" s="72"/>
    </row>
    <row r="12" spans="1:9" ht="28.2" customHeight="1" x14ac:dyDescent="0.25">
      <c r="A12" s="46" t="s">
        <v>383</v>
      </c>
      <c r="B12" s="75"/>
      <c r="C12" s="42">
        <v>600</v>
      </c>
      <c r="D12" s="72">
        <v>1177804</v>
      </c>
      <c r="E12" s="72">
        <v>1177804</v>
      </c>
    </row>
    <row r="13" spans="1:9" ht="28.2" customHeight="1" x14ac:dyDescent="0.25">
      <c r="A13" s="45" t="s">
        <v>226</v>
      </c>
      <c r="B13" s="80" t="s">
        <v>225</v>
      </c>
      <c r="C13" s="44"/>
      <c r="D13" s="59">
        <f>D14+D16+D18+D20+D22+D25+D29+D31+D33+D36</f>
        <v>167029341</v>
      </c>
      <c r="E13" s="59">
        <f>E14+E16+E18+E20+E22+E25+E29+E31+E33+E36</f>
        <v>145617341</v>
      </c>
    </row>
    <row r="14" spans="1:9" ht="20.399999999999999" customHeight="1" x14ac:dyDescent="0.25">
      <c r="A14" s="47" t="s">
        <v>276</v>
      </c>
      <c r="B14" s="51" t="s">
        <v>381</v>
      </c>
      <c r="C14" s="43"/>
      <c r="D14" s="61">
        <f t="shared" ref="D14:E14" si="1">D15</f>
        <v>17406853</v>
      </c>
      <c r="E14" s="61">
        <f t="shared" si="1"/>
        <v>12319353</v>
      </c>
    </row>
    <row r="15" spans="1:9" ht="28.2" customHeight="1" x14ac:dyDescent="0.25">
      <c r="A15" s="47" t="s">
        <v>383</v>
      </c>
      <c r="B15" s="51"/>
      <c r="C15" s="43">
        <v>600</v>
      </c>
      <c r="D15" s="72">
        <v>17406853</v>
      </c>
      <c r="E15" s="72">
        <v>12319353</v>
      </c>
    </row>
    <row r="16" spans="1:9" ht="21" customHeight="1" x14ac:dyDescent="0.25">
      <c r="A16" s="47" t="s">
        <v>277</v>
      </c>
      <c r="B16" s="51" t="s">
        <v>382</v>
      </c>
      <c r="C16" s="43"/>
      <c r="D16" s="61">
        <f t="shared" ref="D16:E16" si="2">D17</f>
        <v>17108017</v>
      </c>
      <c r="E16" s="61">
        <f t="shared" si="2"/>
        <v>775517</v>
      </c>
    </row>
    <row r="17" spans="1:5" ht="30" customHeight="1" x14ac:dyDescent="0.25">
      <c r="A17" s="47" t="s">
        <v>383</v>
      </c>
      <c r="B17" s="51"/>
      <c r="C17" s="43">
        <v>600</v>
      </c>
      <c r="D17" s="72">
        <v>17108017</v>
      </c>
      <c r="E17" s="72">
        <v>775517</v>
      </c>
    </row>
    <row r="18" spans="1:5" ht="37.200000000000003" customHeight="1" x14ac:dyDescent="0.25">
      <c r="A18" s="47" t="s">
        <v>280</v>
      </c>
      <c r="B18" s="51" t="s">
        <v>227</v>
      </c>
      <c r="C18" s="48"/>
      <c r="D18" s="63">
        <f t="shared" ref="D18:E18" si="3">D19</f>
        <v>162000</v>
      </c>
      <c r="E18" s="63">
        <f t="shared" si="3"/>
        <v>170000</v>
      </c>
    </row>
    <row r="19" spans="1:5" x14ac:dyDescent="0.25">
      <c r="A19" s="47" t="s">
        <v>384</v>
      </c>
      <c r="B19" s="51"/>
      <c r="C19" s="48">
        <v>300</v>
      </c>
      <c r="D19" s="72">
        <v>162000</v>
      </c>
      <c r="E19" s="72">
        <v>170000</v>
      </c>
    </row>
    <row r="20" spans="1:5" ht="48" customHeight="1" x14ac:dyDescent="0.25">
      <c r="A20" s="47" t="s">
        <v>281</v>
      </c>
      <c r="B20" s="51" t="s">
        <v>445</v>
      </c>
      <c r="C20" s="48"/>
      <c r="D20" s="63">
        <f>D21</f>
        <v>911638</v>
      </c>
      <c r="E20" s="63">
        <f>E21</f>
        <v>911638</v>
      </c>
    </row>
    <row r="21" spans="1:5" ht="27.6" x14ac:dyDescent="0.25">
      <c r="A21" s="47" t="s">
        <v>383</v>
      </c>
      <c r="B21" s="51"/>
      <c r="C21" s="48">
        <v>600</v>
      </c>
      <c r="D21" s="72">
        <v>911638</v>
      </c>
      <c r="E21" s="72">
        <v>911638</v>
      </c>
    </row>
    <row r="22" spans="1:5" ht="31.95" customHeight="1" x14ac:dyDescent="0.25">
      <c r="A22" s="47" t="s">
        <v>282</v>
      </c>
      <c r="B22" s="51" t="s">
        <v>446</v>
      </c>
      <c r="C22" s="48"/>
      <c r="D22" s="63">
        <f t="shared" ref="D22:E22" si="4">D23+D24</f>
        <v>9943781</v>
      </c>
      <c r="E22" s="63">
        <f t="shared" si="4"/>
        <v>9943781</v>
      </c>
    </row>
    <row r="23" spans="1:5" ht="29.4" customHeight="1" x14ac:dyDescent="0.25">
      <c r="A23" s="47" t="s">
        <v>385</v>
      </c>
      <c r="B23" s="51"/>
      <c r="C23" s="48">
        <v>200</v>
      </c>
      <c r="D23" s="61">
        <v>25386.35</v>
      </c>
      <c r="E23" s="61">
        <v>25386.35</v>
      </c>
    </row>
    <row r="24" spans="1:5" ht="19.2" customHeight="1" x14ac:dyDescent="0.25">
      <c r="A24" s="47" t="s">
        <v>384</v>
      </c>
      <c r="B24" s="51"/>
      <c r="C24" s="48">
        <v>300</v>
      </c>
      <c r="D24" s="61">
        <v>9918394.6500000004</v>
      </c>
      <c r="E24" s="61">
        <v>9918394.6500000004</v>
      </c>
    </row>
    <row r="25" spans="1:5" ht="22.95" customHeight="1" x14ac:dyDescent="0.25">
      <c r="A25" s="47" t="s">
        <v>283</v>
      </c>
      <c r="B25" s="51" t="s">
        <v>447</v>
      </c>
      <c r="C25" s="48"/>
      <c r="D25" s="63">
        <f t="shared" ref="D25:E25" si="5">D26+D27+D28</f>
        <v>393011</v>
      </c>
      <c r="E25" s="63">
        <f t="shared" si="5"/>
        <v>393011</v>
      </c>
    </row>
    <row r="26" spans="1:5" ht="32.4" customHeight="1" x14ac:dyDescent="0.25">
      <c r="A26" s="47" t="s">
        <v>385</v>
      </c>
      <c r="B26" s="51"/>
      <c r="C26" s="48">
        <v>200</v>
      </c>
      <c r="D26" s="61">
        <v>957.52</v>
      </c>
      <c r="E26" s="61">
        <v>957.52</v>
      </c>
    </row>
    <row r="27" spans="1:5" ht="32.4" customHeight="1" x14ac:dyDescent="0.25">
      <c r="A27" s="47" t="s">
        <v>384</v>
      </c>
      <c r="B27" s="51"/>
      <c r="C27" s="48">
        <v>300</v>
      </c>
      <c r="D27" s="61">
        <v>190535.48</v>
      </c>
      <c r="E27" s="61">
        <v>190535.48</v>
      </c>
    </row>
    <row r="28" spans="1:5" ht="32.4" customHeight="1" x14ac:dyDescent="0.25">
      <c r="A28" s="47" t="s">
        <v>383</v>
      </c>
      <c r="B28" s="51"/>
      <c r="C28" s="48">
        <v>600</v>
      </c>
      <c r="D28" s="61">
        <v>201518</v>
      </c>
      <c r="E28" s="61">
        <v>201518</v>
      </c>
    </row>
    <row r="29" spans="1:5" ht="32.4" customHeight="1" x14ac:dyDescent="0.25">
      <c r="A29" s="47" t="s">
        <v>284</v>
      </c>
      <c r="B29" s="51" t="s">
        <v>448</v>
      </c>
      <c r="C29" s="48"/>
      <c r="D29" s="63">
        <f t="shared" ref="D29:E29" si="6">D30</f>
        <v>84863089</v>
      </c>
      <c r="E29" s="63">
        <f t="shared" si="6"/>
        <v>84863089</v>
      </c>
    </row>
    <row r="30" spans="1:5" ht="32.4" customHeight="1" x14ac:dyDescent="0.25">
      <c r="A30" s="47" t="s">
        <v>383</v>
      </c>
      <c r="B30" s="51"/>
      <c r="C30" s="48">
        <v>600</v>
      </c>
      <c r="D30" s="61">
        <v>84863089</v>
      </c>
      <c r="E30" s="61">
        <v>84863089</v>
      </c>
    </row>
    <row r="31" spans="1:5" ht="32.4" customHeight="1" x14ac:dyDescent="0.25">
      <c r="A31" s="47" t="s">
        <v>363</v>
      </c>
      <c r="B31" s="51" t="s">
        <v>449</v>
      </c>
      <c r="C31" s="48"/>
      <c r="D31" s="63">
        <f t="shared" ref="D31:E31" si="7">D32</f>
        <v>5232637</v>
      </c>
      <c r="E31" s="63">
        <f t="shared" si="7"/>
        <v>5232637</v>
      </c>
    </row>
    <row r="32" spans="1:5" ht="32.4" customHeight="1" x14ac:dyDescent="0.25">
      <c r="A32" s="47" t="s">
        <v>383</v>
      </c>
      <c r="B32" s="51"/>
      <c r="C32" s="48">
        <v>600</v>
      </c>
      <c r="D32" s="61">
        <v>5232637</v>
      </c>
      <c r="E32" s="61">
        <v>5232637</v>
      </c>
    </row>
    <row r="33" spans="1:5" ht="32.4" customHeight="1" x14ac:dyDescent="0.25">
      <c r="A33" s="47" t="s">
        <v>285</v>
      </c>
      <c r="B33" s="51" t="s">
        <v>450</v>
      </c>
      <c r="C33" s="48"/>
      <c r="D33" s="63">
        <f t="shared" ref="D33:E33" si="8">D34+D35</f>
        <v>460175</v>
      </c>
      <c r="E33" s="63">
        <f t="shared" si="8"/>
        <v>460175</v>
      </c>
    </row>
    <row r="34" spans="1:5" ht="48.6" customHeight="1" x14ac:dyDescent="0.25">
      <c r="A34" s="47" t="s">
        <v>386</v>
      </c>
      <c r="B34" s="51"/>
      <c r="C34" s="48">
        <v>100</v>
      </c>
      <c r="D34" s="61">
        <v>387437</v>
      </c>
      <c r="E34" s="61">
        <v>387437</v>
      </c>
    </row>
    <row r="35" spans="1:5" ht="32.4" customHeight="1" x14ac:dyDescent="0.25">
      <c r="A35" s="47" t="s">
        <v>385</v>
      </c>
      <c r="B35" s="51"/>
      <c r="C35" s="48">
        <v>200</v>
      </c>
      <c r="D35" s="61">
        <v>72738</v>
      </c>
      <c r="E35" s="61">
        <v>72738</v>
      </c>
    </row>
    <row r="36" spans="1:5" ht="32.4" customHeight="1" x14ac:dyDescent="0.25">
      <c r="A36" s="47" t="s">
        <v>286</v>
      </c>
      <c r="B36" s="51" t="s">
        <v>451</v>
      </c>
      <c r="C36" s="48"/>
      <c r="D36" s="63">
        <f t="shared" ref="D36:E36" si="9">D37</f>
        <v>30548140</v>
      </c>
      <c r="E36" s="63">
        <f t="shared" si="9"/>
        <v>30548140</v>
      </c>
    </row>
    <row r="37" spans="1:5" ht="27.6" x14ac:dyDescent="0.25">
      <c r="A37" s="47" t="s">
        <v>383</v>
      </c>
      <c r="B37" s="51"/>
      <c r="C37" s="48">
        <v>600</v>
      </c>
      <c r="D37" s="61">
        <v>30548140</v>
      </c>
      <c r="E37" s="61">
        <v>30548140</v>
      </c>
    </row>
    <row r="38" spans="1:5" ht="27.6" x14ac:dyDescent="0.25">
      <c r="A38" s="45" t="s">
        <v>353</v>
      </c>
      <c r="B38" s="80" t="s">
        <v>354</v>
      </c>
      <c r="C38" s="49"/>
      <c r="D38" s="64">
        <f t="shared" ref="D38:E38" si="10">D39</f>
        <v>3000000</v>
      </c>
      <c r="E38" s="64">
        <f t="shared" si="10"/>
        <v>3000000</v>
      </c>
    </row>
    <row r="39" spans="1:5" ht="17.399999999999999" customHeight="1" x14ac:dyDescent="0.25">
      <c r="A39" s="47" t="s">
        <v>279</v>
      </c>
      <c r="B39" s="51" t="s">
        <v>380</v>
      </c>
      <c r="C39" s="48"/>
      <c r="D39" s="63">
        <f>D40+D41</f>
        <v>3000000</v>
      </c>
      <c r="E39" s="63">
        <f>E40+E41</f>
        <v>3000000</v>
      </c>
    </row>
    <row r="40" spans="1:5" ht="41.4" x14ac:dyDescent="0.25">
      <c r="A40" s="47" t="s">
        <v>386</v>
      </c>
      <c r="B40" s="51"/>
      <c r="C40" s="48">
        <v>100</v>
      </c>
      <c r="D40" s="72">
        <v>2862850</v>
      </c>
      <c r="E40" s="72">
        <v>2862850</v>
      </c>
    </row>
    <row r="41" spans="1:5" x14ac:dyDescent="0.25">
      <c r="A41" s="47" t="s">
        <v>385</v>
      </c>
      <c r="B41" s="51"/>
      <c r="C41" s="48">
        <v>200</v>
      </c>
      <c r="D41" s="72">
        <v>137150</v>
      </c>
      <c r="E41" s="72">
        <v>137150</v>
      </c>
    </row>
    <row r="42" spans="1:5" ht="27.6" x14ac:dyDescent="0.25">
      <c r="A42" s="66" t="s">
        <v>412</v>
      </c>
      <c r="B42" s="79" t="s">
        <v>228</v>
      </c>
      <c r="C42" s="74"/>
      <c r="D42" s="68">
        <f t="shared" ref="D42:E42" si="11">D43</f>
        <v>500000</v>
      </c>
      <c r="E42" s="68">
        <f t="shared" si="11"/>
        <v>300000</v>
      </c>
    </row>
    <row r="43" spans="1:5" ht="27.6" customHeight="1" x14ac:dyDescent="0.25">
      <c r="A43" s="45" t="s">
        <v>316</v>
      </c>
      <c r="B43" s="80" t="s">
        <v>229</v>
      </c>
      <c r="C43" s="49"/>
      <c r="D43" s="59">
        <f>D44</f>
        <v>500000</v>
      </c>
      <c r="E43" s="59">
        <f>E44</f>
        <v>300000</v>
      </c>
    </row>
    <row r="44" spans="1:5" ht="27.6" customHeight="1" x14ac:dyDescent="0.25">
      <c r="A44" s="47" t="s">
        <v>287</v>
      </c>
      <c r="B44" s="51" t="s">
        <v>273</v>
      </c>
      <c r="C44" s="48"/>
      <c r="D44" s="61">
        <f t="shared" ref="D44:E44" si="12">D45</f>
        <v>500000</v>
      </c>
      <c r="E44" s="61">
        <f t="shared" si="12"/>
        <v>300000</v>
      </c>
    </row>
    <row r="45" spans="1:5" ht="27.6" customHeight="1" x14ac:dyDescent="0.25">
      <c r="A45" s="47" t="s">
        <v>383</v>
      </c>
      <c r="B45" s="51"/>
      <c r="C45" s="48">
        <v>600</v>
      </c>
      <c r="D45" s="72">
        <v>500000</v>
      </c>
      <c r="E45" s="72">
        <v>300000</v>
      </c>
    </row>
    <row r="46" spans="1:5" ht="27.6" x14ac:dyDescent="0.25">
      <c r="A46" s="66" t="s">
        <v>482</v>
      </c>
      <c r="B46" s="88" t="s">
        <v>481</v>
      </c>
      <c r="C46" s="67"/>
      <c r="D46" s="89">
        <f t="shared" ref="D46:E48" si="13">D47</f>
        <v>10000</v>
      </c>
      <c r="E46" s="89">
        <f t="shared" si="13"/>
        <v>6000</v>
      </c>
    </row>
    <row r="47" spans="1:5" ht="30.6" customHeight="1" x14ac:dyDescent="0.25">
      <c r="A47" s="45" t="s">
        <v>483</v>
      </c>
      <c r="B47" s="80" t="s">
        <v>484</v>
      </c>
      <c r="C47" s="43"/>
      <c r="D47" s="59">
        <f t="shared" si="13"/>
        <v>10000</v>
      </c>
      <c r="E47" s="59">
        <f t="shared" si="13"/>
        <v>6000</v>
      </c>
    </row>
    <row r="48" spans="1:5" ht="30.6" customHeight="1" x14ac:dyDescent="0.25">
      <c r="A48" s="47" t="s">
        <v>485</v>
      </c>
      <c r="B48" s="51" t="s">
        <v>486</v>
      </c>
      <c r="C48" s="43"/>
      <c r="D48" s="61">
        <f t="shared" si="13"/>
        <v>10000</v>
      </c>
      <c r="E48" s="61">
        <f t="shared" si="13"/>
        <v>6000</v>
      </c>
    </row>
    <row r="49" spans="1:5" ht="30.6" customHeight="1" x14ac:dyDescent="0.25">
      <c r="A49" s="47" t="s">
        <v>383</v>
      </c>
      <c r="B49" s="51"/>
      <c r="C49" s="43">
        <v>600</v>
      </c>
      <c r="D49" s="61">
        <v>10000</v>
      </c>
      <c r="E49" s="72">
        <v>6000</v>
      </c>
    </row>
    <row r="50" spans="1:5" ht="27.6" x14ac:dyDescent="0.25">
      <c r="A50" s="69" t="s">
        <v>288</v>
      </c>
      <c r="B50" s="81" t="s">
        <v>230</v>
      </c>
      <c r="C50" s="70"/>
      <c r="D50" s="71">
        <f>D51+D114</f>
        <v>145490016</v>
      </c>
      <c r="E50" s="71">
        <f>E51+E114</f>
        <v>144945916</v>
      </c>
    </row>
    <row r="51" spans="1:5" ht="27.6" x14ac:dyDescent="0.25">
      <c r="A51" s="66" t="s">
        <v>289</v>
      </c>
      <c r="B51" s="79" t="s">
        <v>231</v>
      </c>
      <c r="C51" s="74"/>
      <c r="D51" s="68">
        <f>D52+D95+D98+D105+D102+D109</f>
        <v>143689778</v>
      </c>
      <c r="E51" s="68">
        <f>E52+E95+E98+E105+E102+E109</f>
        <v>143145678</v>
      </c>
    </row>
    <row r="52" spans="1:5" ht="27.6" x14ac:dyDescent="0.25">
      <c r="A52" s="45" t="s">
        <v>119</v>
      </c>
      <c r="B52" s="80" t="s">
        <v>232</v>
      </c>
      <c r="C52" s="44"/>
      <c r="D52" s="59">
        <f>D53+D56+D59+D62+D64+D67+D70+D73+D76+D79+D82+D86+D89+D91+D93</f>
        <v>61218034</v>
      </c>
      <c r="E52" s="59">
        <f>E53+E56+E59+E62+E64+E67+E70+E73+E76+E79+E82+E86+E89+E91+E93</f>
        <v>61538934</v>
      </c>
    </row>
    <row r="53" spans="1:5" ht="27.6" x14ac:dyDescent="0.25">
      <c r="A53" s="47" t="s">
        <v>397</v>
      </c>
      <c r="B53" s="51" t="s">
        <v>374</v>
      </c>
      <c r="C53" s="48"/>
      <c r="D53" s="61">
        <f t="shared" ref="D53:E53" si="14">D54+D55</f>
        <v>101800</v>
      </c>
      <c r="E53" s="61">
        <f t="shared" si="14"/>
        <v>106900</v>
      </c>
    </row>
    <row r="54" spans="1:5" x14ac:dyDescent="0.25">
      <c r="A54" s="47" t="s">
        <v>385</v>
      </c>
      <c r="B54" s="51"/>
      <c r="C54" s="48">
        <v>200</v>
      </c>
      <c r="D54" s="72">
        <v>1800</v>
      </c>
      <c r="E54" s="72">
        <v>1900</v>
      </c>
    </row>
    <row r="55" spans="1:5" x14ac:dyDescent="0.25">
      <c r="A55" s="47" t="s">
        <v>384</v>
      </c>
      <c r="B55" s="51"/>
      <c r="C55" s="48">
        <v>300</v>
      </c>
      <c r="D55" s="72">
        <v>100000</v>
      </c>
      <c r="E55" s="72">
        <v>105000</v>
      </c>
    </row>
    <row r="56" spans="1:5" ht="41.4" x14ac:dyDescent="0.25">
      <c r="A56" s="47" t="s">
        <v>261</v>
      </c>
      <c r="B56" s="51" t="s">
        <v>375</v>
      </c>
      <c r="C56" s="48"/>
      <c r="D56" s="61">
        <f t="shared" ref="D56:E56" si="15">D57+D58</f>
        <v>2465500</v>
      </c>
      <c r="E56" s="61">
        <f t="shared" si="15"/>
        <v>2576400</v>
      </c>
    </row>
    <row r="57" spans="1:5" x14ac:dyDescent="0.25">
      <c r="A57" s="47" t="s">
        <v>385</v>
      </c>
      <c r="B57" s="51"/>
      <c r="C57" s="48">
        <v>200</v>
      </c>
      <c r="D57" s="72">
        <v>34700</v>
      </c>
      <c r="E57" s="72">
        <v>36000</v>
      </c>
    </row>
    <row r="58" spans="1:5" x14ac:dyDescent="0.25">
      <c r="A58" s="47" t="s">
        <v>384</v>
      </c>
      <c r="B58" s="51"/>
      <c r="C58" s="48">
        <v>300</v>
      </c>
      <c r="D58" s="72">
        <v>2430800</v>
      </c>
      <c r="E58" s="72">
        <v>2540400</v>
      </c>
    </row>
    <row r="59" spans="1:5" ht="27.6" x14ac:dyDescent="0.25">
      <c r="A59" s="47" t="s">
        <v>290</v>
      </c>
      <c r="B59" s="51" t="s">
        <v>376</v>
      </c>
      <c r="C59" s="48"/>
      <c r="D59" s="61">
        <f t="shared" ref="D59:E59" si="16">D60+D61</f>
        <v>7989000</v>
      </c>
      <c r="E59" s="61">
        <f t="shared" si="16"/>
        <v>7989000</v>
      </c>
    </row>
    <row r="60" spans="1:5" x14ac:dyDescent="0.25">
      <c r="A60" s="47" t="s">
        <v>385</v>
      </c>
      <c r="B60" s="51"/>
      <c r="C60" s="48">
        <v>200</v>
      </c>
      <c r="D60" s="72">
        <v>126000</v>
      </c>
      <c r="E60" s="72">
        <v>126000</v>
      </c>
    </row>
    <row r="61" spans="1:5" x14ac:dyDescent="0.25">
      <c r="A61" s="47" t="s">
        <v>384</v>
      </c>
      <c r="B61" s="51"/>
      <c r="C61" s="48">
        <v>300</v>
      </c>
      <c r="D61" s="72">
        <v>7863000</v>
      </c>
      <c r="E61" s="72">
        <v>7863000</v>
      </c>
    </row>
    <row r="62" spans="1:5" ht="55.2" x14ac:dyDescent="0.25">
      <c r="A62" s="47" t="s">
        <v>291</v>
      </c>
      <c r="B62" s="51" t="s">
        <v>377</v>
      </c>
      <c r="C62" s="48"/>
      <c r="D62" s="61">
        <f t="shared" ref="D62:E62" si="17">D63</f>
        <v>174800</v>
      </c>
      <c r="E62" s="61">
        <f t="shared" si="17"/>
        <v>181700</v>
      </c>
    </row>
    <row r="63" spans="1:5" x14ac:dyDescent="0.25">
      <c r="A63" s="47" t="s">
        <v>384</v>
      </c>
      <c r="B63" s="51"/>
      <c r="C63" s="48">
        <v>300</v>
      </c>
      <c r="D63" s="72">
        <v>174800</v>
      </c>
      <c r="E63" s="72">
        <v>181700</v>
      </c>
    </row>
    <row r="64" spans="1:5" ht="55.2" x14ac:dyDescent="0.25">
      <c r="A64" s="47" t="s">
        <v>368</v>
      </c>
      <c r="B64" s="51" t="s">
        <v>378</v>
      </c>
      <c r="C64" s="48"/>
      <c r="D64" s="61">
        <f t="shared" ref="D64:E64" si="18">D65+D66</f>
        <v>4374000</v>
      </c>
      <c r="E64" s="61">
        <f t="shared" si="18"/>
        <v>4549000</v>
      </c>
    </row>
    <row r="65" spans="1:5" x14ac:dyDescent="0.25">
      <c r="A65" s="47" t="s">
        <v>385</v>
      </c>
      <c r="B65" s="51"/>
      <c r="C65" s="48">
        <v>200</v>
      </c>
      <c r="D65" s="72">
        <v>20000</v>
      </c>
      <c r="E65" s="72">
        <v>20000</v>
      </c>
    </row>
    <row r="66" spans="1:5" x14ac:dyDescent="0.25">
      <c r="A66" s="47" t="s">
        <v>384</v>
      </c>
      <c r="B66" s="51"/>
      <c r="C66" s="48">
        <v>300</v>
      </c>
      <c r="D66" s="72">
        <v>4354000</v>
      </c>
      <c r="E66" s="72">
        <v>4529000</v>
      </c>
    </row>
    <row r="67" spans="1:5" ht="40.950000000000003" customHeight="1" x14ac:dyDescent="0.25">
      <c r="A67" s="47" t="s">
        <v>369</v>
      </c>
      <c r="B67" s="51" t="s">
        <v>379</v>
      </c>
      <c r="C67" s="48"/>
      <c r="D67" s="61">
        <f t="shared" ref="D67:E67" si="19">D68+D69</f>
        <v>587000</v>
      </c>
      <c r="E67" s="61">
        <f t="shared" si="19"/>
        <v>610000</v>
      </c>
    </row>
    <row r="68" spans="1:5" ht="25.95" customHeight="1" x14ac:dyDescent="0.25">
      <c r="A68" s="47" t="s">
        <v>385</v>
      </c>
      <c r="B68" s="51"/>
      <c r="C68" s="48">
        <v>200</v>
      </c>
      <c r="D68" s="72">
        <v>2000</v>
      </c>
      <c r="E68" s="72">
        <v>2000</v>
      </c>
    </row>
    <row r="69" spans="1:5" ht="27.6" customHeight="1" x14ac:dyDescent="0.25">
      <c r="A69" s="47" t="s">
        <v>384</v>
      </c>
      <c r="B69" s="51"/>
      <c r="C69" s="48">
        <v>300</v>
      </c>
      <c r="D69" s="72">
        <v>585000</v>
      </c>
      <c r="E69" s="72">
        <v>608000</v>
      </c>
    </row>
    <row r="70" spans="1:5" ht="39.6" customHeight="1" x14ac:dyDescent="0.25">
      <c r="A70" s="47" t="s">
        <v>292</v>
      </c>
      <c r="B70" s="51" t="s">
        <v>452</v>
      </c>
      <c r="C70" s="48"/>
      <c r="D70" s="61">
        <f t="shared" ref="D70:E70" si="20">D71+D72</f>
        <v>2554000</v>
      </c>
      <c r="E70" s="61">
        <f t="shared" si="20"/>
        <v>2554000</v>
      </c>
    </row>
    <row r="71" spans="1:5" x14ac:dyDescent="0.25">
      <c r="A71" s="47" t="s">
        <v>385</v>
      </c>
      <c r="B71" s="51"/>
      <c r="C71" s="48">
        <v>200</v>
      </c>
      <c r="D71" s="72">
        <v>46000</v>
      </c>
      <c r="E71" s="72">
        <v>46000</v>
      </c>
    </row>
    <row r="72" spans="1:5" x14ac:dyDescent="0.25">
      <c r="A72" s="47" t="s">
        <v>384</v>
      </c>
      <c r="B72" s="51"/>
      <c r="C72" s="48">
        <v>300</v>
      </c>
      <c r="D72" s="72">
        <v>2508000</v>
      </c>
      <c r="E72" s="72">
        <v>2508000</v>
      </c>
    </row>
    <row r="73" spans="1:5" ht="44.4" customHeight="1" x14ac:dyDescent="0.25">
      <c r="A73" s="47" t="s">
        <v>398</v>
      </c>
      <c r="B73" s="51" t="s">
        <v>453</v>
      </c>
      <c r="C73" s="48"/>
      <c r="D73" s="61">
        <f t="shared" ref="D73:E73" si="21">D74+D75</f>
        <v>6864000</v>
      </c>
      <c r="E73" s="61">
        <f t="shared" si="21"/>
        <v>6864000</v>
      </c>
    </row>
    <row r="74" spans="1:5" ht="17.399999999999999" customHeight="1" x14ac:dyDescent="0.25">
      <c r="A74" s="47" t="s">
        <v>385</v>
      </c>
      <c r="B74" s="51"/>
      <c r="C74" s="48">
        <v>200</v>
      </c>
      <c r="D74" s="61">
        <v>113000</v>
      </c>
      <c r="E74" s="61">
        <v>113000</v>
      </c>
    </row>
    <row r="75" spans="1:5" ht="18" customHeight="1" x14ac:dyDescent="0.25">
      <c r="A75" s="47" t="s">
        <v>384</v>
      </c>
      <c r="B75" s="51"/>
      <c r="C75" s="48">
        <v>300</v>
      </c>
      <c r="D75" s="61">
        <v>6751000</v>
      </c>
      <c r="E75" s="61">
        <v>6751000</v>
      </c>
    </row>
    <row r="76" spans="1:5" ht="40.200000000000003" customHeight="1" x14ac:dyDescent="0.25">
      <c r="A76" s="47" t="s">
        <v>399</v>
      </c>
      <c r="B76" s="51" t="s">
        <v>473</v>
      </c>
      <c r="C76" s="48"/>
      <c r="D76" s="61">
        <f t="shared" ref="D76:E76" si="22">D77+D78</f>
        <v>18969000</v>
      </c>
      <c r="E76" s="61">
        <f t="shared" si="22"/>
        <v>18969000</v>
      </c>
    </row>
    <row r="77" spans="1:5" x14ac:dyDescent="0.25">
      <c r="A77" s="47" t="s">
        <v>385</v>
      </c>
      <c r="B77" s="51"/>
      <c r="C77" s="48">
        <v>200</v>
      </c>
      <c r="D77" s="61">
        <v>331000</v>
      </c>
      <c r="E77" s="61">
        <v>331000</v>
      </c>
    </row>
    <row r="78" spans="1:5" ht="19.2" customHeight="1" x14ac:dyDescent="0.25">
      <c r="A78" s="47" t="s">
        <v>384</v>
      </c>
      <c r="B78" s="51"/>
      <c r="C78" s="48">
        <v>300</v>
      </c>
      <c r="D78" s="61">
        <v>18638000</v>
      </c>
      <c r="E78" s="61">
        <v>18638000</v>
      </c>
    </row>
    <row r="79" spans="1:5" x14ac:dyDescent="0.25">
      <c r="A79" s="47" t="s">
        <v>294</v>
      </c>
      <c r="B79" s="51" t="s">
        <v>454</v>
      </c>
      <c r="C79" s="43"/>
      <c r="D79" s="61">
        <f t="shared" ref="D79:E79" si="23">D80+D81</f>
        <v>4257000</v>
      </c>
      <c r="E79" s="61">
        <f t="shared" si="23"/>
        <v>4257000</v>
      </c>
    </row>
    <row r="80" spans="1:5" ht="18" customHeight="1" x14ac:dyDescent="0.25">
      <c r="A80" s="47" t="s">
        <v>385</v>
      </c>
      <c r="B80" s="51"/>
      <c r="C80" s="43">
        <v>200</v>
      </c>
      <c r="D80" s="61">
        <v>69520</v>
      </c>
      <c r="E80" s="61">
        <v>69520</v>
      </c>
    </row>
    <row r="81" spans="1:5" x14ac:dyDescent="0.25">
      <c r="A81" s="47" t="s">
        <v>384</v>
      </c>
      <c r="B81" s="51"/>
      <c r="C81" s="43">
        <v>300</v>
      </c>
      <c r="D81" s="61">
        <v>4187480</v>
      </c>
      <c r="E81" s="61">
        <v>4187480</v>
      </c>
    </row>
    <row r="82" spans="1:5" ht="36.6" customHeight="1" x14ac:dyDescent="0.25">
      <c r="A82" s="47" t="s">
        <v>233</v>
      </c>
      <c r="B82" s="51" t="s">
        <v>455</v>
      </c>
      <c r="C82" s="43"/>
      <c r="D82" s="61">
        <f t="shared" ref="D82:E82" si="24">D83+D84+D85</f>
        <v>6106600</v>
      </c>
      <c r="E82" s="61">
        <f t="shared" si="24"/>
        <v>6106600</v>
      </c>
    </row>
    <row r="83" spans="1:5" ht="50.4" customHeight="1" x14ac:dyDescent="0.25">
      <c r="A83" s="47" t="s">
        <v>386</v>
      </c>
      <c r="B83" s="51"/>
      <c r="C83" s="43">
        <v>100</v>
      </c>
      <c r="D83" s="61">
        <v>4845300</v>
      </c>
      <c r="E83" s="61">
        <v>4845300</v>
      </c>
    </row>
    <row r="84" spans="1:5" x14ac:dyDescent="0.25">
      <c r="A84" s="47" t="s">
        <v>385</v>
      </c>
      <c r="B84" s="51"/>
      <c r="C84" s="43">
        <v>200</v>
      </c>
      <c r="D84" s="61">
        <v>1255300</v>
      </c>
      <c r="E84" s="61">
        <v>1255300</v>
      </c>
    </row>
    <row r="85" spans="1:5" x14ac:dyDescent="0.25">
      <c r="A85" s="47" t="s">
        <v>387</v>
      </c>
      <c r="B85" s="51"/>
      <c r="C85" s="43">
        <v>800</v>
      </c>
      <c r="D85" s="61">
        <v>6000</v>
      </c>
      <c r="E85" s="61">
        <v>6000</v>
      </c>
    </row>
    <row r="86" spans="1:5" ht="33" customHeight="1" x14ac:dyDescent="0.25">
      <c r="A86" s="47" t="s">
        <v>295</v>
      </c>
      <c r="B86" s="51" t="s">
        <v>456</v>
      </c>
      <c r="C86" s="43"/>
      <c r="D86" s="61">
        <f t="shared" ref="D86:E86" si="25">D87+D88</f>
        <v>6344000</v>
      </c>
      <c r="E86" s="61">
        <f t="shared" si="25"/>
        <v>6344000</v>
      </c>
    </row>
    <row r="87" spans="1:5" ht="20.399999999999999" customHeight="1" x14ac:dyDescent="0.25">
      <c r="A87" s="47" t="s">
        <v>385</v>
      </c>
      <c r="B87" s="51"/>
      <c r="C87" s="43">
        <v>200</v>
      </c>
      <c r="D87" s="61">
        <v>30000</v>
      </c>
      <c r="E87" s="61">
        <v>30000</v>
      </c>
    </row>
    <row r="88" spans="1:5" x14ac:dyDescent="0.25">
      <c r="A88" s="47" t="s">
        <v>384</v>
      </c>
      <c r="B88" s="51"/>
      <c r="C88" s="43">
        <v>300</v>
      </c>
      <c r="D88" s="61">
        <v>6314000</v>
      </c>
      <c r="E88" s="61">
        <v>6314000</v>
      </c>
    </row>
    <row r="89" spans="1:5" ht="46.2" customHeight="1" x14ac:dyDescent="0.25">
      <c r="A89" s="47" t="s">
        <v>546</v>
      </c>
      <c r="B89" s="51" t="s">
        <v>457</v>
      </c>
      <c r="C89" s="43"/>
      <c r="D89" s="61">
        <f t="shared" ref="D89:E89" si="26">D90</f>
        <v>191000</v>
      </c>
      <c r="E89" s="61">
        <f t="shared" si="26"/>
        <v>191000</v>
      </c>
    </row>
    <row r="90" spans="1:5" ht="21" customHeight="1" x14ac:dyDescent="0.25">
      <c r="A90" s="47" t="s">
        <v>385</v>
      </c>
      <c r="B90" s="51"/>
      <c r="C90" s="43">
        <v>200</v>
      </c>
      <c r="D90" s="61">
        <v>191000</v>
      </c>
      <c r="E90" s="61">
        <v>191000</v>
      </c>
    </row>
    <row r="91" spans="1:5" ht="45" customHeight="1" x14ac:dyDescent="0.25">
      <c r="A91" s="47" t="s">
        <v>423</v>
      </c>
      <c r="B91" s="51" t="s">
        <v>458</v>
      </c>
      <c r="C91" s="43"/>
      <c r="D91" s="61">
        <f t="shared" ref="D91:E91" si="27">D92</f>
        <v>4184</v>
      </c>
      <c r="E91" s="61">
        <f t="shared" si="27"/>
        <v>4184</v>
      </c>
    </row>
    <row r="92" spans="1:5" ht="18.600000000000001" customHeight="1" x14ac:dyDescent="0.25">
      <c r="A92" s="47" t="s">
        <v>385</v>
      </c>
      <c r="B92" s="51"/>
      <c r="C92" s="43">
        <v>200</v>
      </c>
      <c r="D92" s="72">
        <v>4184</v>
      </c>
      <c r="E92" s="72">
        <v>4184</v>
      </c>
    </row>
    <row r="93" spans="1:5" ht="39" customHeight="1" x14ac:dyDescent="0.25">
      <c r="A93" s="47" t="s">
        <v>406</v>
      </c>
      <c r="B93" s="51" t="s">
        <v>439</v>
      </c>
      <c r="C93" s="43"/>
      <c r="D93" s="61">
        <f t="shared" ref="D93:E93" si="28">D94</f>
        <v>236150</v>
      </c>
      <c r="E93" s="61">
        <f t="shared" si="28"/>
        <v>236150</v>
      </c>
    </row>
    <row r="94" spans="1:5" x14ac:dyDescent="0.25">
      <c r="A94" s="47" t="s">
        <v>384</v>
      </c>
      <c r="B94" s="51"/>
      <c r="C94" s="43">
        <v>300</v>
      </c>
      <c r="D94" s="72">
        <v>236150</v>
      </c>
      <c r="E94" s="72">
        <v>236150</v>
      </c>
    </row>
    <row r="95" spans="1:5" ht="27.6" x14ac:dyDescent="0.25">
      <c r="A95" s="45" t="s">
        <v>413</v>
      </c>
      <c r="B95" s="80" t="s">
        <v>355</v>
      </c>
      <c r="C95" s="43"/>
      <c r="D95" s="59">
        <f t="shared" ref="D95:E96" si="29">D96</f>
        <v>64174517</v>
      </c>
      <c r="E95" s="59">
        <f t="shared" si="29"/>
        <v>64174517</v>
      </c>
    </row>
    <row r="96" spans="1:5" ht="55.2" x14ac:dyDescent="0.25">
      <c r="A96" s="47" t="s">
        <v>293</v>
      </c>
      <c r="B96" s="51" t="s">
        <v>472</v>
      </c>
      <c r="C96" s="43"/>
      <c r="D96" s="61">
        <f t="shared" si="29"/>
        <v>64174517</v>
      </c>
      <c r="E96" s="61">
        <f t="shared" si="29"/>
        <v>64174517</v>
      </c>
    </row>
    <row r="97" spans="1:5" ht="30" customHeight="1" x14ac:dyDescent="0.25">
      <c r="A97" s="47" t="s">
        <v>383</v>
      </c>
      <c r="B97" s="51"/>
      <c r="C97" s="43">
        <v>600</v>
      </c>
      <c r="D97" s="72">
        <v>64174517</v>
      </c>
      <c r="E97" s="72">
        <v>64174517</v>
      </c>
    </row>
    <row r="98" spans="1:5" ht="30" customHeight="1" x14ac:dyDescent="0.25">
      <c r="A98" s="45" t="s">
        <v>357</v>
      </c>
      <c r="B98" s="80" t="s">
        <v>356</v>
      </c>
      <c r="C98" s="43"/>
      <c r="D98" s="59">
        <f t="shared" ref="D98:E98" si="30">D99</f>
        <v>2313300</v>
      </c>
      <c r="E98" s="59">
        <f t="shared" si="30"/>
        <v>2313300</v>
      </c>
    </row>
    <row r="99" spans="1:5" ht="19.95" customHeight="1" x14ac:dyDescent="0.25">
      <c r="A99" s="47" t="s">
        <v>262</v>
      </c>
      <c r="B99" s="51" t="s">
        <v>459</v>
      </c>
      <c r="C99" s="43"/>
      <c r="D99" s="61">
        <f t="shared" ref="D99:E99" si="31">D100+D101</f>
        <v>2313300</v>
      </c>
      <c r="E99" s="61">
        <f t="shared" si="31"/>
        <v>2313300</v>
      </c>
    </row>
    <row r="100" spans="1:5" ht="17.399999999999999" customHeight="1" x14ac:dyDescent="0.25">
      <c r="A100" s="47" t="s">
        <v>385</v>
      </c>
      <c r="B100" s="51"/>
      <c r="C100" s="43">
        <v>200</v>
      </c>
      <c r="D100" s="72">
        <v>34500</v>
      </c>
      <c r="E100" s="72">
        <v>34500</v>
      </c>
    </row>
    <row r="101" spans="1:5" ht="19.2" customHeight="1" x14ac:dyDescent="0.25">
      <c r="A101" s="47" t="s">
        <v>384</v>
      </c>
      <c r="B101" s="51"/>
      <c r="C101" s="43">
        <v>300</v>
      </c>
      <c r="D101" s="72">
        <v>2278800</v>
      </c>
      <c r="E101" s="72">
        <v>2278800</v>
      </c>
    </row>
    <row r="102" spans="1:5" ht="18" customHeight="1" x14ac:dyDescent="0.25">
      <c r="A102" s="45" t="s">
        <v>361</v>
      </c>
      <c r="B102" s="80" t="s">
        <v>358</v>
      </c>
      <c r="C102" s="43"/>
      <c r="D102" s="59">
        <f t="shared" ref="D102:E103" si="32">D103</f>
        <v>50000</v>
      </c>
      <c r="E102" s="59">
        <f t="shared" si="32"/>
        <v>50000</v>
      </c>
    </row>
    <row r="103" spans="1:5" ht="15.6" customHeight="1" x14ac:dyDescent="0.25">
      <c r="A103" s="47" t="s">
        <v>372</v>
      </c>
      <c r="B103" s="51" t="s">
        <v>373</v>
      </c>
      <c r="C103" s="43"/>
      <c r="D103" s="61">
        <f t="shared" si="32"/>
        <v>50000</v>
      </c>
      <c r="E103" s="61">
        <f t="shared" si="32"/>
        <v>50000</v>
      </c>
    </row>
    <row r="104" spans="1:5" ht="24.6" customHeight="1" x14ac:dyDescent="0.25">
      <c r="A104" s="47" t="s">
        <v>385</v>
      </c>
      <c r="B104" s="80"/>
      <c r="C104" s="43">
        <v>200</v>
      </c>
      <c r="D104" s="72">
        <v>50000</v>
      </c>
      <c r="E104" s="72">
        <v>50000</v>
      </c>
    </row>
    <row r="105" spans="1:5" ht="30" customHeight="1" x14ac:dyDescent="0.25">
      <c r="A105" s="45" t="s">
        <v>360</v>
      </c>
      <c r="B105" s="80" t="s">
        <v>359</v>
      </c>
      <c r="C105" s="43"/>
      <c r="D105" s="59">
        <f t="shared" ref="D105:E105" si="33">D106</f>
        <v>1500000</v>
      </c>
      <c r="E105" s="59">
        <f t="shared" si="33"/>
        <v>500000</v>
      </c>
    </row>
    <row r="106" spans="1:5" ht="12" customHeight="1" x14ac:dyDescent="0.25">
      <c r="A106" s="45" t="s">
        <v>370</v>
      </c>
      <c r="B106" s="80" t="s">
        <v>371</v>
      </c>
      <c r="C106" s="43"/>
      <c r="D106" s="59">
        <f t="shared" ref="D106:E106" si="34">D107+D108</f>
        <v>1500000</v>
      </c>
      <c r="E106" s="59">
        <f t="shared" si="34"/>
        <v>500000</v>
      </c>
    </row>
    <row r="107" spans="1:5" ht="15.6" customHeight="1" x14ac:dyDescent="0.25">
      <c r="A107" s="47" t="s">
        <v>385</v>
      </c>
      <c r="B107" s="80"/>
      <c r="C107" s="43">
        <v>200</v>
      </c>
      <c r="D107" s="72">
        <v>22000</v>
      </c>
      <c r="E107" s="72">
        <v>7000</v>
      </c>
    </row>
    <row r="108" spans="1:5" ht="12" customHeight="1" x14ac:dyDescent="0.25">
      <c r="A108" s="47" t="s">
        <v>384</v>
      </c>
      <c r="B108" s="80"/>
      <c r="C108" s="43">
        <v>300</v>
      </c>
      <c r="D108" s="72">
        <v>1478000</v>
      </c>
      <c r="E108" s="72">
        <v>493000</v>
      </c>
    </row>
    <row r="109" spans="1:5" ht="12" customHeight="1" x14ac:dyDescent="0.25">
      <c r="A109" s="45" t="s">
        <v>556</v>
      </c>
      <c r="B109" s="80" t="s">
        <v>551</v>
      </c>
      <c r="C109" s="44"/>
      <c r="D109" s="72">
        <f>D110+D112</f>
        <v>14433927</v>
      </c>
      <c r="E109" s="72">
        <f>E110+E112</f>
        <v>14568927</v>
      </c>
    </row>
    <row r="110" spans="1:5" ht="12" customHeight="1" x14ac:dyDescent="0.25">
      <c r="A110" s="47" t="s">
        <v>552</v>
      </c>
      <c r="B110" s="51" t="s">
        <v>553</v>
      </c>
      <c r="C110" s="43"/>
      <c r="D110" s="72">
        <f>D111</f>
        <v>11291127</v>
      </c>
      <c r="E110" s="72">
        <f>E111</f>
        <v>11291127</v>
      </c>
    </row>
    <row r="111" spans="1:5" ht="12" customHeight="1" x14ac:dyDescent="0.25">
      <c r="A111" s="47" t="s">
        <v>384</v>
      </c>
      <c r="B111" s="80"/>
      <c r="C111" s="43">
        <v>300</v>
      </c>
      <c r="D111" s="72">
        <v>11291127</v>
      </c>
      <c r="E111" s="72">
        <v>11291127</v>
      </c>
    </row>
    <row r="112" spans="1:5" ht="12" customHeight="1" x14ac:dyDescent="0.25">
      <c r="A112" s="47" t="s">
        <v>554</v>
      </c>
      <c r="B112" s="51" t="s">
        <v>555</v>
      </c>
      <c r="C112" s="43"/>
      <c r="D112" s="72">
        <f>D113</f>
        <v>3142800</v>
      </c>
      <c r="E112" s="72">
        <f>E113</f>
        <v>3277800</v>
      </c>
    </row>
    <row r="113" spans="1:5" ht="12" customHeight="1" x14ac:dyDescent="0.25">
      <c r="A113" s="47" t="s">
        <v>384</v>
      </c>
      <c r="B113" s="80"/>
      <c r="C113" s="43">
        <v>300</v>
      </c>
      <c r="D113" s="72">
        <v>3142800</v>
      </c>
      <c r="E113" s="72">
        <v>3277800</v>
      </c>
    </row>
    <row r="114" spans="1:5" x14ac:dyDescent="0.25">
      <c r="A114" s="66" t="s">
        <v>296</v>
      </c>
      <c r="B114" s="79" t="s">
        <v>234</v>
      </c>
      <c r="C114" s="74"/>
      <c r="D114" s="68">
        <f>D115</f>
        <v>1800238</v>
      </c>
      <c r="E114" s="68">
        <f>E115</f>
        <v>1800238</v>
      </c>
    </row>
    <row r="115" spans="1:5" ht="23.4" customHeight="1" x14ac:dyDescent="0.25">
      <c r="A115" s="45" t="s">
        <v>364</v>
      </c>
      <c r="B115" s="80" t="s">
        <v>235</v>
      </c>
      <c r="C115" s="48"/>
      <c r="D115" s="59">
        <f>D116+D118+D121+D123+D125</f>
        <v>1800238</v>
      </c>
      <c r="E115" s="59">
        <f t="shared" ref="E115" si="35">E116+E118+E121+E123+E125</f>
        <v>1800238</v>
      </c>
    </row>
    <row r="116" spans="1:5" ht="40.950000000000003" customHeight="1" x14ac:dyDescent="0.25">
      <c r="A116" s="47" t="s">
        <v>263</v>
      </c>
      <c r="B116" s="51" t="s">
        <v>460</v>
      </c>
      <c r="C116" s="48"/>
      <c r="D116" s="61">
        <f t="shared" ref="D116:E116" si="36">D117</f>
        <v>105138</v>
      </c>
      <c r="E116" s="61">
        <f t="shared" si="36"/>
        <v>105138</v>
      </c>
    </row>
    <row r="117" spans="1:5" ht="28.2" customHeight="1" x14ac:dyDescent="0.25">
      <c r="A117" s="47" t="s">
        <v>383</v>
      </c>
      <c r="B117" s="51"/>
      <c r="C117" s="48">
        <v>600</v>
      </c>
      <c r="D117" s="72">
        <v>105138</v>
      </c>
      <c r="E117" s="72">
        <v>105138</v>
      </c>
    </row>
    <row r="118" spans="1:5" ht="45" customHeight="1" x14ac:dyDescent="0.25">
      <c r="A118" s="47" t="s">
        <v>400</v>
      </c>
      <c r="B118" s="51" t="s">
        <v>461</v>
      </c>
      <c r="C118" s="48"/>
      <c r="D118" s="61">
        <f>D119+D120</f>
        <v>1643000</v>
      </c>
      <c r="E118" s="61">
        <f>E119+E120</f>
        <v>1643000</v>
      </c>
    </row>
    <row r="119" spans="1:5" ht="23.4" customHeight="1" x14ac:dyDescent="0.25">
      <c r="A119" s="47" t="s">
        <v>384</v>
      </c>
      <c r="B119" s="51"/>
      <c r="C119" s="48">
        <v>300</v>
      </c>
      <c r="D119" s="72">
        <v>1187115</v>
      </c>
      <c r="E119" s="72">
        <v>1187115</v>
      </c>
    </row>
    <row r="120" spans="1:5" ht="34.950000000000003" customHeight="1" x14ac:dyDescent="0.25">
      <c r="A120" s="47" t="s">
        <v>383</v>
      </c>
      <c r="B120" s="51"/>
      <c r="C120" s="48">
        <v>600</v>
      </c>
      <c r="D120" s="72">
        <v>455885</v>
      </c>
      <c r="E120" s="72">
        <v>455885</v>
      </c>
    </row>
    <row r="121" spans="1:5" ht="34.950000000000003" customHeight="1" x14ac:dyDescent="0.25">
      <c r="A121" s="47" t="s">
        <v>297</v>
      </c>
      <c r="B121" s="51" t="s">
        <v>462</v>
      </c>
      <c r="C121" s="48"/>
      <c r="D121" s="61">
        <f t="shared" ref="D121:E121" si="37">D122</f>
        <v>31280</v>
      </c>
      <c r="E121" s="61">
        <f t="shared" si="37"/>
        <v>31280</v>
      </c>
    </row>
    <row r="122" spans="1:5" ht="17.399999999999999" customHeight="1" x14ac:dyDescent="0.25">
      <c r="A122" s="47" t="s">
        <v>384</v>
      </c>
      <c r="B122" s="51"/>
      <c r="C122" s="48">
        <v>300</v>
      </c>
      <c r="D122" s="72">
        <v>31280</v>
      </c>
      <c r="E122" s="72">
        <v>31280</v>
      </c>
    </row>
    <row r="123" spans="1:5" ht="36.6" customHeight="1" x14ac:dyDescent="0.25">
      <c r="A123" s="47" t="s">
        <v>403</v>
      </c>
      <c r="B123" s="51" t="s">
        <v>463</v>
      </c>
      <c r="C123" s="48"/>
      <c r="D123" s="61">
        <f t="shared" ref="D123:E123" si="38">D124</f>
        <v>8820</v>
      </c>
      <c r="E123" s="61">
        <f t="shared" si="38"/>
        <v>8820</v>
      </c>
    </row>
    <row r="124" spans="1:5" ht="28.95" customHeight="1" x14ac:dyDescent="0.25">
      <c r="A124" s="47" t="s">
        <v>384</v>
      </c>
      <c r="B124" s="51"/>
      <c r="C124" s="48">
        <v>300</v>
      </c>
      <c r="D124" s="72">
        <v>8820</v>
      </c>
      <c r="E124" s="72">
        <v>8820</v>
      </c>
    </row>
    <row r="125" spans="1:5" ht="52.2" customHeight="1" x14ac:dyDescent="0.25">
      <c r="A125" s="47" t="s">
        <v>424</v>
      </c>
      <c r="B125" s="51" t="s">
        <v>464</v>
      </c>
      <c r="C125" s="48"/>
      <c r="D125" s="61">
        <f t="shared" ref="D125:E125" si="39">D126</f>
        <v>12000</v>
      </c>
      <c r="E125" s="61">
        <f t="shared" si="39"/>
        <v>12000</v>
      </c>
    </row>
    <row r="126" spans="1:5" ht="47.4" customHeight="1" x14ac:dyDescent="0.25">
      <c r="A126" s="47" t="s">
        <v>383</v>
      </c>
      <c r="B126" s="51"/>
      <c r="C126" s="48">
        <v>600</v>
      </c>
      <c r="D126" s="72">
        <v>12000</v>
      </c>
      <c r="E126" s="72">
        <v>12000</v>
      </c>
    </row>
    <row r="127" spans="1:5" ht="44.4" customHeight="1" x14ac:dyDescent="0.25">
      <c r="A127" s="98" t="s">
        <v>488</v>
      </c>
      <c r="B127" s="81" t="s">
        <v>489</v>
      </c>
      <c r="C127" s="70"/>
      <c r="D127" s="95">
        <f t="shared" ref="D127:E130" si="40">D128</f>
        <v>50000</v>
      </c>
      <c r="E127" s="95">
        <f t="shared" si="40"/>
        <v>50000</v>
      </c>
    </row>
    <row r="128" spans="1:5" ht="51" customHeight="1" x14ac:dyDescent="0.25">
      <c r="A128" s="97" t="s">
        <v>490</v>
      </c>
      <c r="B128" s="79" t="s">
        <v>491</v>
      </c>
      <c r="C128" s="67"/>
      <c r="D128" s="89">
        <f t="shared" si="40"/>
        <v>50000</v>
      </c>
      <c r="E128" s="89">
        <f t="shared" si="40"/>
        <v>50000</v>
      </c>
    </row>
    <row r="129" spans="1:5" ht="34.200000000000003" customHeight="1" x14ac:dyDescent="0.25">
      <c r="A129" s="90" t="s">
        <v>492</v>
      </c>
      <c r="B129" s="80" t="s">
        <v>493</v>
      </c>
      <c r="C129" s="43"/>
      <c r="D129" s="72">
        <f t="shared" si="40"/>
        <v>50000</v>
      </c>
      <c r="E129" s="72">
        <f t="shared" si="40"/>
        <v>50000</v>
      </c>
    </row>
    <row r="130" spans="1:5" ht="18.600000000000001" customHeight="1" x14ac:dyDescent="0.25">
      <c r="A130" s="91" t="s">
        <v>494</v>
      </c>
      <c r="B130" s="51" t="s">
        <v>495</v>
      </c>
      <c r="C130" s="43"/>
      <c r="D130" s="72">
        <f t="shared" si="40"/>
        <v>50000</v>
      </c>
      <c r="E130" s="72">
        <f t="shared" si="40"/>
        <v>50000</v>
      </c>
    </row>
    <row r="131" spans="1:5" ht="21.6" customHeight="1" x14ac:dyDescent="0.25">
      <c r="A131" s="47" t="s">
        <v>487</v>
      </c>
      <c r="B131" s="51"/>
      <c r="C131" s="43">
        <v>200</v>
      </c>
      <c r="D131" s="72">
        <v>50000</v>
      </c>
      <c r="E131" s="72">
        <v>50000</v>
      </c>
    </row>
    <row r="132" spans="1:5" ht="41.4" x14ac:dyDescent="0.25">
      <c r="A132" s="69" t="s">
        <v>414</v>
      </c>
      <c r="B132" s="81" t="s">
        <v>236</v>
      </c>
      <c r="C132" s="70"/>
      <c r="D132" s="71">
        <f>D137+D133</f>
        <v>25000</v>
      </c>
      <c r="E132" s="71">
        <f>E137+E133</f>
        <v>25000</v>
      </c>
    </row>
    <row r="133" spans="1:5" ht="27.6" x14ac:dyDescent="0.25">
      <c r="A133" s="66" t="s">
        <v>496</v>
      </c>
      <c r="B133" s="79" t="s">
        <v>497</v>
      </c>
      <c r="C133" s="67"/>
      <c r="D133" s="68">
        <f t="shared" ref="D133:E135" si="41">D134</f>
        <v>5000</v>
      </c>
      <c r="E133" s="68">
        <f t="shared" si="41"/>
        <v>5000</v>
      </c>
    </row>
    <row r="134" spans="1:5" ht="44.4" customHeight="1" x14ac:dyDescent="0.25">
      <c r="A134" s="45" t="s">
        <v>498</v>
      </c>
      <c r="B134" s="80" t="s">
        <v>499</v>
      </c>
      <c r="C134" s="43"/>
      <c r="D134" s="59">
        <f t="shared" si="41"/>
        <v>5000</v>
      </c>
      <c r="E134" s="59">
        <f t="shared" si="41"/>
        <v>5000</v>
      </c>
    </row>
    <row r="135" spans="1:5" ht="20.399999999999999" customHeight="1" x14ac:dyDescent="0.25">
      <c r="A135" s="47" t="s">
        <v>500</v>
      </c>
      <c r="B135" s="51" t="s">
        <v>501</v>
      </c>
      <c r="C135" s="43"/>
      <c r="D135" s="61">
        <f t="shared" si="41"/>
        <v>5000</v>
      </c>
      <c r="E135" s="61">
        <f t="shared" si="41"/>
        <v>5000</v>
      </c>
    </row>
    <row r="136" spans="1:5" ht="26.4" customHeight="1" x14ac:dyDescent="0.25">
      <c r="A136" s="47" t="s">
        <v>487</v>
      </c>
      <c r="B136" s="51"/>
      <c r="C136" s="43">
        <v>200</v>
      </c>
      <c r="D136" s="61">
        <v>5000</v>
      </c>
      <c r="E136" s="63">
        <v>5000</v>
      </c>
    </row>
    <row r="137" spans="1:5" ht="45" customHeight="1" x14ac:dyDescent="0.25">
      <c r="A137" s="66" t="s">
        <v>547</v>
      </c>
      <c r="B137" s="79" t="s">
        <v>502</v>
      </c>
      <c r="C137" s="67"/>
      <c r="D137" s="68">
        <f t="shared" ref="D137:E137" si="42">D138</f>
        <v>20000</v>
      </c>
      <c r="E137" s="68">
        <f t="shared" si="42"/>
        <v>20000</v>
      </c>
    </row>
    <row r="138" spans="1:5" ht="45" customHeight="1" x14ac:dyDescent="0.25">
      <c r="A138" s="45" t="s">
        <v>503</v>
      </c>
      <c r="B138" s="82" t="s">
        <v>505</v>
      </c>
      <c r="C138" s="48"/>
      <c r="D138" s="59">
        <f>D139</f>
        <v>20000</v>
      </c>
      <c r="E138" s="59">
        <f>E139</f>
        <v>20000</v>
      </c>
    </row>
    <row r="139" spans="1:5" ht="33.6" customHeight="1" x14ac:dyDescent="0.25">
      <c r="A139" s="47" t="s">
        <v>504</v>
      </c>
      <c r="B139" s="83" t="s">
        <v>506</v>
      </c>
      <c r="C139" s="48"/>
      <c r="D139" s="61">
        <f t="shared" ref="D139:E139" si="43">D140</f>
        <v>20000</v>
      </c>
      <c r="E139" s="61">
        <f t="shared" si="43"/>
        <v>20000</v>
      </c>
    </row>
    <row r="140" spans="1:5" ht="30" customHeight="1" x14ac:dyDescent="0.25">
      <c r="A140" s="47" t="s">
        <v>487</v>
      </c>
      <c r="B140" s="83"/>
      <c r="C140" s="48">
        <v>200</v>
      </c>
      <c r="D140" s="72">
        <v>20000</v>
      </c>
      <c r="E140" s="72">
        <v>20000</v>
      </c>
    </row>
    <row r="141" spans="1:5" ht="45" customHeight="1" x14ac:dyDescent="0.25">
      <c r="A141" s="69" t="s">
        <v>298</v>
      </c>
      <c r="B141" s="81" t="s">
        <v>237</v>
      </c>
      <c r="C141" s="70"/>
      <c r="D141" s="71">
        <f t="shared" ref="D141:E141" si="44">D142+D146</f>
        <v>1010000</v>
      </c>
      <c r="E141" s="71">
        <f t="shared" si="44"/>
        <v>800000</v>
      </c>
    </row>
    <row r="142" spans="1:5" ht="52.2" customHeight="1" x14ac:dyDescent="0.25">
      <c r="A142" s="66" t="s">
        <v>299</v>
      </c>
      <c r="B142" s="79" t="s">
        <v>238</v>
      </c>
      <c r="C142" s="67"/>
      <c r="D142" s="68">
        <f t="shared" ref="D142:E144" si="45">D143</f>
        <v>10000</v>
      </c>
      <c r="E142" s="68">
        <f t="shared" si="45"/>
        <v>0</v>
      </c>
    </row>
    <row r="143" spans="1:5" ht="63.6" customHeight="1" x14ac:dyDescent="0.25">
      <c r="A143" s="45" t="s">
        <v>401</v>
      </c>
      <c r="B143" s="80" t="s">
        <v>328</v>
      </c>
      <c r="C143" s="43"/>
      <c r="D143" s="59">
        <f t="shared" si="45"/>
        <v>10000</v>
      </c>
      <c r="E143" s="59">
        <f t="shared" si="45"/>
        <v>0</v>
      </c>
    </row>
    <row r="144" spans="1:5" ht="28.2" customHeight="1" x14ac:dyDescent="0.25">
      <c r="A144" s="47" t="s">
        <v>300</v>
      </c>
      <c r="B144" s="51" t="s">
        <v>345</v>
      </c>
      <c r="C144" s="43"/>
      <c r="D144" s="61">
        <f t="shared" si="45"/>
        <v>10000</v>
      </c>
      <c r="E144" s="61">
        <f t="shared" si="45"/>
        <v>0</v>
      </c>
    </row>
    <row r="145" spans="1:10" ht="33" customHeight="1" x14ac:dyDescent="0.25">
      <c r="A145" s="47" t="s">
        <v>385</v>
      </c>
      <c r="B145" s="51"/>
      <c r="C145" s="43">
        <v>200</v>
      </c>
      <c r="D145" s="72">
        <v>10000</v>
      </c>
      <c r="E145" s="72"/>
    </row>
    <row r="146" spans="1:10" ht="57" customHeight="1" x14ac:dyDescent="0.25">
      <c r="A146" s="66" t="s">
        <v>441</v>
      </c>
      <c r="B146" s="79" t="s">
        <v>239</v>
      </c>
      <c r="C146" s="67"/>
      <c r="D146" s="68">
        <f t="shared" ref="D146:E147" si="46">D147</f>
        <v>1000000</v>
      </c>
      <c r="E146" s="68">
        <f t="shared" si="46"/>
        <v>800000</v>
      </c>
    </row>
    <row r="147" spans="1:10" ht="47.4" customHeight="1" x14ac:dyDescent="0.25">
      <c r="A147" s="45" t="s">
        <v>444</v>
      </c>
      <c r="B147" s="80" t="s">
        <v>330</v>
      </c>
      <c r="C147" s="43"/>
      <c r="D147" s="59">
        <f t="shared" si="46"/>
        <v>1000000</v>
      </c>
      <c r="E147" s="59">
        <f t="shared" si="46"/>
        <v>800000</v>
      </c>
    </row>
    <row r="148" spans="1:10" ht="37.950000000000003" customHeight="1" x14ac:dyDescent="0.25">
      <c r="A148" s="47" t="s">
        <v>301</v>
      </c>
      <c r="B148" s="51" t="s">
        <v>344</v>
      </c>
      <c r="C148" s="43"/>
      <c r="D148" s="61">
        <f>D149</f>
        <v>1000000</v>
      </c>
      <c r="E148" s="61">
        <f>E149</f>
        <v>800000</v>
      </c>
    </row>
    <row r="149" spans="1:10" ht="51" customHeight="1" x14ac:dyDescent="0.25">
      <c r="A149" s="47" t="s">
        <v>386</v>
      </c>
      <c r="B149" s="51"/>
      <c r="C149" s="43">
        <v>100</v>
      </c>
      <c r="D149" s="72">
        <v>1000000</v>
      </c>
      <c r="E149" s="72">
        <v>800000</v>
      </c>
    </row>
    <row r="150" spans="1:10" ht="40.950000000000003" customHeight="1" x14ac:dyDescent="0.25">
      <c r="A150" s="69" t="s">
        <v>302</v>
      </c>
      <c r="B150" s="81" t="s">
        <v>240</v>
      </c>
      <c r="C150" s="70"/>
      <c r="D150" s="71">
        <f>D151+D173</f>
        <v>19627713</v>
      </c>
      <c r="E150" s="71">
        <f>E151+E173</f>
        <v>13659713</v>
      </c>
    </row>
    <row r="151" spans="1:10" ht="33" customHeight="1" x14ac:dyDescent="0.25">
      <c r="A151" s="66" t="s">
        <v>548</v>
      </c>
      <c r="B151" s="79" t="s">
        <v>241</v>
      </c>
      <c r="C151" s="67"/>
      <c r="D151" s="68">
        <f>D155+D160+D165+D168</f>
        <v>19577713</v>
      </c>
      <c r="E151" s="68">
        <f>E155+E160+E165+E168</f>
        <v>13609713</v>
      </c>
    </row>
    <row r="152" spans="1:10" ht="13.95" hidden="1" x14ac:dyDescent="0.25">
      <c r="A152" s="45"/>
      <c r="B152" s="80"/>
      <c r="C152" s="48"/>
      <c r="D152" s="64"/>
      <c r="E152" s="64"/>
    </row>
    <row r="153" spans="1:10" ht="13.95" hidden="1" x14ac:dyDescent="0.25">
      <c r="A153" s="47"/>
      <c r="B153" s="80"/>
      <c r="C153" s="43"/>
      <c r="D153" s="64"/>
      <c r="E153" s="64"/>
    </row>
    <row r="154" spans="1:10" ht="13.95" hidden="1" x14ac:dyDescent="0.25">
      <c r="A154" s="47"/>
      <c r="B154" s="84"/>
      <c r="C154" s="43"/>
      <c r="D154" s="64"/>
      <c r="E154" s="64"/>
    </row>
    <row r="155" spans="1:10" ht="30" customHeight="1" x14ac:dyDescent="0.25">
      <c r="A155" s="45" t="s">
        <v>508</v>
      </c>
      <c r="B155" s="80" t="s">
        <v>507</v>
      </c>
      <c r="C155" s="43"/>
      <c r="D155" s="64">
        <f>D156+D159</f>
        <v>4688778</v>
      </c>
      <c r="E155" s="64">
        <f>E156+E159</f>
        <v>1988778</v>
      </c>
    </row>
    <row r="156" spans="1:10" ht="33.6" customHeight="1" x14ac:dyDescent="0.25">
      <c r="A156" s="47" t="s">
        <v>509</v>
      </c>
      <c r="B156" s="51" t="s">
        <v>510</v>
      </c>
      <c r="C156" s="43"/>
      <c r="D156" s="64">
        <f t="shared" ref="D156:E156" si="47">D157</f>
        <v>2700000</v>
      </c>
      <c r="E156" s="64">
        <f t="shared" si="47"/>
        <v>0</v>
      </c>
    </row>
    <row r="157" spans="1:10" ht="36.6" customHeight="1" x14ac:dyDescent="0.25">
      <c r="A157" s="47" t="s">
        <v>383</v>
      </c>
      <c r="B157" s="51"/>
      <c r="C157" s="43">
        <v>600</v>
      </c>
      <c r="D157" s="64">
        <v>2700000</v>
      </c>
      <c r="E157" s="64"/>
    </row>
    <row r="158" spans="1:10" ht="27.6" customHeight="1" x14ac:dyDescent="0.25">
      <c r="A158" s="47" t="s">
        <v>511</v>
      </c>
      <c r="B158" s="51" t="s">
        <v>512</v>
      </c>
      <c r="C158" s="48"/>
      <c r="D158" s="59">
        <f t="shared" ref="D158:E158" si="48">D159</f>
        <v>1988778</v>
      </c>
      <c r="E158" s="59">
        <f t="shared" si="48"/>
        <v>1988778</v>
      </c>
      <c r="J158" s="86"/>
    </row>
    <row r="159" spans="1:10" ht="36.6" customHeight="1" x14ac:dyDescent="0.25">
      <c r="A159" s="47" t="s">
        <v>383</v>
      </c>
      <c r="B159" s="51"/>
      <c r="C159" s="48">
        <v>600</v>
      </c>
      <c r="D159" s="61">
        <v>1988778</v>
      </c>
      <c r="E159" s="61">
        <v>1988778</v>
      </c>
      <c r="J159" s="86"/>
    </row>
    <row r="160" spans="1:10" ht="37.200000000000003" customHeight="1" x14ac:dyDescent="0.25">
      <c r="A160" s="45" t="s">
        <v>331</v>
      </c>
      <c r="B160" s="80" t="s">
        <v>242</v>
      </c>
      <c r="C160" s="48"/>
      <c r="D160" s="100">
        <f>D161+D163</f>
        <v>2453319</v>
      </c>
      <c r="E160" s="100">
        <f>E161+E163</f>
        <v>2453319</v>
      </c>
    </row>
    <row r="161" spans="1:5" ht="33" customHeight="1" x14ac:dyDescent="0.25">
      <c r="A161" s="47" t="s">
        <v>303</v>
      </c>
      <c r="B161" s="51" t="s">
        <v>362</v>
      </c>
      <c r="C161" s="43"/>
      <c r="D161" s="72">
        <f>D162</f>
        <v>2000000</v>
      </c>
      <c r="E161" s="72">
        <f>E162</f>
        <v>2000000</v>
      </c>
    </row>
    <row r="162" spans="1:5" ht="33.6" customHeight="1" x14ac:dyDescent="0.25">
      <c r="A162" s="47" t="s">
        <v>383</v>
      </c>
      <c r="B162" s="51"/>
      <c r="C162" s="43">
        <v>600</v>
      </c>
      <c r="D162" s="72">
        <v>2000000</v>
      </c>
      <c r="E162" s="72">
        <v>2000000</v>
      </c>
    </row>
    <row r="163" spans="1:5" ht="32.4" customHeight="1" x14ac:dyDescent="0.25">
      <c r="A163" s="47" t="s">
        <v>511</v>
      </c>
      <c r="B163" s="51" t="s">
        <v>513</v>
      </c>
      <c r="C163" s="43"/>
      <c r="D163" s="72">
        <f>D164</f>
        <v>453319</v>
      </c>
      <c r="E163" s="72">
        <f>E164</f>
        <v>453319</v>
      </c>
    </row>
    <row r="164" spans="1:5" ht="30.6" customHeight="1" x14ac:dyDescent="0.25">
      <c r="A164" s="47" t="s">
        <v>383</v>
      </c>
      <c r="B164" s="51"/>
      <c r="C164" s="43">
        <v>600</v>
      </c>
      <c r="D164" s="72">
        <v>453319</v>
      </c>
      <c r="E164" s="72">
        <v>453319</v>
      </c>
    </row>
    <row r="165" spans="1:5" ht="32.4" customHeight="1" x14ac:dyDescent="0.25">
      <c r="A165" s="45" t="s">
        <v>427</v>
      </c>
      <c r="B165" s="80" t="s">
        <v>425</v>
      </c>
      <c r="C165" s="49"/>
      <c r="D165" s="100">
        <f>D166</f>
        <v>2500000</v>
      </c>
      <c r="E165" s="100">
        <f>E166</f>
        <v>1000000</v>
      </c>
    </row>
    <row r="166" spans="1:5" ht="26.4" customHeight="1" x14ac:dyDescent="0.25">
      <c r="A166" s="46" t="s">
        <v>428</v>
      </c>
      <c r="B166" s="51" t="s">
        <v>426</v>
      </c>
      <c r="C166" s="43"/>
      <c r="D166" s="72">
        <f>D167</f>
        <v>2500000</v>
      </c>
      <c r="E166" s="72">
        <f>E167</f>
        <v>1000000</v>
      </c>
    </row>
    <row r="167" spans="1:5" ht="45" customHeight="1" x14ac:dyDescent="0.25">
      <c r="A167" s="47" t="s">
        <v>514</v>
      </c>
      <c r="B167" s="51"/>
      <c r="C167" s="43">
        <v>100</v>
      </c>
      <c r="D167" s="72">
        <v>2500000</v>
      </c>
      <c r="E167" s="72">
        <v>1000000</v>
      </c>
    </row>
    <row r="168" spans="1:5" ht="45.6" customHeight="1" x14ac:dyDescent="0.25">
      <c r="A168" s="45" t="s">
        <v>515</v>
      </c>
      <c r="B168" s="80" t="s">
        <v>477</v>
      </c>
      <c r="C168" s="48"/>
      <c r="D168" s="100">
        <f>D169+D171</f>
        <v>9935616</v>
      </c>
      <c r="E168" s="100">
        <f>E169+E171</f>
        <v>8167616</v>
      </c>
    </row>
    <row r="169" spans="1:5" ht="38.4" customHeight="1" x14ac:dyDescent="0.25">
      <c r="A169" s="47" t="s">
        <v>516</v>
      </c>
      <c r="B169" s="51" t="s">
        <v>476</v>
      </c>
      <c r="C169" s="43"/>
      <c r="D169" s="72">
        <f>D170</f>
        <v>6268000</v>
      </c>
      <c r="E169" s="72">
        <f>E170</f>
        <v>4500000</v>
      </c>
    </row>
    <row r="170" spans="1:5" ht="36" customHeight="1" x14ac:dyDescent="0.25">
      <c r="A170" s="47" t="s">
        <v>383</v>
      </c>
      <c r="B170" s="51"/>
      <c r="C170" s="43">
        <v>600</v>
      </c>
      <c r="D170" s="72">
        <v>6268000</v>
      </c>
      <c r="E170" s="72">
        <v>4500000</v>
      </c>
    </row>
    <row r="171" spans="1:5" ht="35.4" customHeight="1" x14ac:dyDescent="0.25">
      <c r="A171" s="47" t="s">
        <v>511</v>
      </c>
      <c r="B171" s="51" t="s">
        <v>517</v>
      </c>
      <c r="C171" s="43"/>
      <c r="D171" s="72">
        <f>D172</f>
        <v>3667616</v>
      </c>
      <c r="E171" s="72">
        <f>E172</f>
        <v>3667616</v>
      </c>
    </row>
    <row r="172" spans="1:5" ht="31.95" customHeight="1" x14ac:dyDescent="0.25">
      <c r="A172" s="47" t="s">
        <v>383</v>
      </c>
      <c r="B172" s="51"/>
      <c r="C172" s="43">
        <v>600</v>
      </c>
      <c r="D172" s="72">
        <v>3667616</v>
      </c>
      <c r="E172" s="72">
        <v>3667616</v>
      </c>
    </row>
    <row r="173" spans="1:5" ht="40.950000000000003" customHeight="1" x14ac:dyDescent="0.25">
      <c r="A173" s="66" t="s">
        <v>518</v>
      </c>
      <c r="B173" s="79" t="s">
        <v>519</v>
      </c>
      <c r="C173" s="67"/>
      <c r="D173" s="89">
        <f t="shared" ref="D173:E175" si="49">D174</f>
        <v>50000</v>
      </c>
      <c r="E173" s="89">
        <f t="shared" si="49"/>
        <v>50000</v>
      </c>
    </row>
    <row r="174" spans="1:5" ht="46.95" customHeight="1" x14ac:dyDescent="0.25">
      <c r="A174" s="45" t="s">
        <v>520</v>
      </c>
      <c r="B174" s="80" t="s">
        <v>521</v>
      </c>
      <c r="C174" s="43"/>
      <c r="D174" s="72">
        <f t="shared" si="49"/>
        <v>50000</v>
      </c>
      <c r="E174" s="72">
        <f t="shared" si="49"/>
        <v>50000</v>
      </c>
    </row>
    <row r="175" spans="1:5" ht="39.6" customHeight="1" x14ac:dyDescent="0.25">
      <c r="A175" s="47" t="s">
        <v>522</v>
      </c>
      <c r="B175" s="51" t="s">
        <v>523</v>
      </c>
      <c r="C175" s="43"/>
      <c r="D175" s="72">
        <f t="shared" si="49"/>
        <v>50000</v>
      </c>
      <c r="E175" s="72">
        <f t="shared" si="49"/>
        <v>50000</v>
      </c>
    </row>
    <row r="176" spans="1:5" ht="39.6" customHeight="1" x14ac:dyDescent="0.25">
      <c r="A176" s="47" t="s">
        <v>383</v>
      </c>
      <c r="B176" s="51"/>
      <c r="C176" s="43">
        <v>600</v>
      </c>
      <c r="D176" s="72">
        <v>50000</v>
      </c>
      <c r="E176" s="72">
        <v>50000</v>
      </c>
    </row>
    <row r="177" spans="1:5" ht="36.6" customHeight="1" x14ac:dyDescent="0.25">
      <c r="A177" s="69" t="s">
        <v>304</v>
      </c>
      <c r="B177" s="81" t="s">
        <v>243</v>
      </c>
      <c r="C177" s="70"/>
      <c r="D177" s="71">
        <f t="shared" ref="D177:E179" si="50">D178</f>
        <v>400000</v>
      </c>
      <c r="E177" s="71">
        <f t="shared" si="50"/>
        <v>100000</v>
      </c>
    </row>
    <row r="178" spans="1:5" ht="33.6" customHeight="1" x14ac:dyDescent="0.25">
      <c r="A178" s="66" t="s">
        <v>305</v>
      </c>
      <c r="B178" s="79" t="s">
        <v>244</v>
      </c>
      <c r="C178" s="67"/>
      <c r="D178" s="68">
        <f t="shared" si="50"/>
        <v>400000</v>
      </c>
      <c r="E178" s="68">
        <f t="shared" si="50"/>
        <v>100000</v>
      </c>
    </row>
    <row r="179" spans="1:5" ht="19.2" customHeight="1" x14ac:dyDescent="0.25">
      <c r="A179" s="45" t="s">
        <v>246</v>
      </c>
      <c r="B179" s="80" t="s">
        <v>245</v>
      </c>
      <c r="C179" s="43"/>
      <c r="D179" s="59">
        <f t="shared" si="50"/>
        <v>400000</v>
      </c>
      <c r="E179" s="59">
        <f t="shared" si="50"/>
        <v>100000</v>
      </c>
    </row>
    <row r="180" spans="1:5" ht="24.6" customHeight="1" x14ac:dyDescent="0.25">
      <c r="A180" s="47" t="s">
        <v>306</v>
      </c>
      <c r="B180" s="51" t="s">
        <v>332</v>
      </c>
      <c r="C180" s="43"/>
      <c r="D180" s="61">
        <f>D181</f>
        <v>400000</v>
      </c>
      <c r="E180" s="61">
        <f>E181</f>
        <v>100000</v>
      </c>
    </row>
    <row r="181" spans="1:5" ht="32.4" customHeight="1" x14ac:dyDescent="0.25">
      <c r="A181" s="47" t="s">
        <v>395</v>
      </c>
      <c r="B181" s="51"/>
      <c r="C181" s="43">
        <v>200</v>
      </c>
      <c r="D181" s="72">
        <v>400000</v>
      </c>
      <c r="E181" s="72">
        <v>100000</v>
      </c>
    </row>
    <row r="182" spans="1:5" ht="36.6" customHeight="1" x14ac:dyDescent="0.25">
      <c r="A182" s="69" t="s">
        <v>307</v>
      </c>
      <c r="B182" s="81" t="s">
        <v>247</v>
      </c>
      <c r="C182" s="70"/>
      <c r="D182" s="71">
        <f>D187+D183+D198</f>
        <v>137741800</v>
      </c>
      <c r="E182" s="71">
        <f>E187+E183</f>
        <v>500000</v>
      </c>
    </row>
    <row r="183" spans="1:5" ht="42" customHeight="1" x14ac:dyDescent="0.25">
      <c r="A183" s="66" t="s">
        <v>524</v>
      </c>
      <c r="B183" s="79" t="s">
        <v>525</v>
      </c>
      <c r="C183" s="67"/>
      <c r="D183" s="96">
        <f t="shared" ref="D183:E185" si="51">D184</f>
        <v>200000</v>
      </c>
      <c r="E183" s="96">
        <f t="shared" si="51"/>
        <v>500000</v>
      </c>
    </row>
    <row r="184" spans="1:5" ht="31.95" customHeight="1" x14ac:dyDescent="0.25">
      <c r="A184" s="92" t="s">
        <v>526</v>
      </c>
      <c r="B184" s="93" t="s">
        <v>527</v>
      </c>
      <c r="C184" s="43"/>
      <c r="D184" s="63">
        <f t="shared" si="51"/>
        <v>200000</v>
      </c>
      <c r="E184" s="63">
        <f t="shared" si="51"/>
        <v>500000</v>
      </c>
    </row>
    <row r="185" spans="1:5" ht="51" customHeight="1" x14ac:dyDescent="0.25">
      <c r="A185" s="94" t="s">
        <v>528</v>
      </c>
      <c r="B185" s="51" t="s">
        <v>529</v>
      </c>
      <c r="C185" s="43"/>
      <c r="D185" s="63">
        <f t="shared" si="51"/>
        <v>200000</v>
      </c>
      <c r="E185" s="63">
        <f t="shared" si="51"/>
        <v>500000</v>
      </c>
    </row>
    <row r="186" spans="1:5" ht="21" customHeight="1" x14ac:dyDescent="0.25">
      <c r="A186" s="47" t="s">
        <v>387</v>
      </c>
      <c r="B186" s="51"/>
      <c r="C186" s="43">
        <v>800</v>
      </c>
      <c r="D186" s="63">
        <v>200000</v>
      </c>
      <c r="E186" s="63">
        <v>500000</v>
      </c>
    </row>
    <row r="187" spans="1:5" ht="41.4" x14ac:dyDescent="0.25">
      <c r="A187" s="66" t="s">
        <v>415</v>
      </c>
      <c r="B187" s="79" t="s">
        <v>248</v>
      </c>
      <c r="C187" s="67"/>
      <c r="D187" s="68">
        <f t="shared" ref="D187:E187" si="52">D188+D193</f>
        <v>30368000</v>
      </c>
      <c r="E187" s="68">
        <f t="shared" si="52"/>
        <v>0</v>
      </c>
    </row>
    <row r="188" spans="1:5" ht="40.200000000000003" customHeight="1" x14ac:dyDescent="0.25">
      <c r="A188" s="45" t="s">
        <v>408</v>
      </c>
      <c r="B188" s="80" t="s">
        <v>407</v>
      </c>
      <c r="C188" s="43"/>
      <c r="D188" s="59">
        <f t="shared" ref="D188:E188" si="53">D189+D191</f>
        <v>2660000</v>
      </c>
      <c r="E188" s="59">
        <f t="shared" si="53"/>
        <v>0</v>
      </c>
    </row>
    <row r="189" spans="1:5" ht="25.95" customHeight="1" x14ac:dyDescent="0.25">
      <c r="A189" s="47" t="s">
        <v>411</v>
      </c>
      <c r="B189" s="80" t="s">
        <v>465</v>
      </c>
      <c r="C189" s="43"/>
      <c r="D189" s="61">
        <f t="shared" ref="D189:E189" si="54">D190</f>
        <v>2394000</v>
      </c>
      <c r="E189" s="61">
        <f t="shared" si="54"/>
        <v>0</v>
      </c>
    </row>
    <row r="190" spans="1:5" ht="23.4" customHeight="1" x14ac:dyDescent="0.25">
      <c r="A190" s="47" t="s">
        <v>410</v>
      </c>
      <c r="B190" s="80"/>
      <c r="C190" s="43">
        <v>400</v>
      </c>
      <c r="D190" s="72">
        <v>2394000</v>
      </c>
      <c r="E190" s="72"/>
    </row>
    <row r="191" spans="1:5" ht="33" customHeight="1" x14ac:dyDescent="0.25">
      <c r="A191" s="47" t="s">
        <v>409</v>
      </c>
      <c r="B191" s="51" t="s">
        <v>466</v>
      </c>
      <c r="C191" s="43"/>
      <c r="D191" s="61">
        <f t="shared" ref="D191:E191" si="55">D192</f>
        <v>266000</v>
      </c>
      <c r="E191" s="61">
        <f t="shared" si="55"/>
        <v>0</v>
      </c>
    </row>
    <row r="192" spans="1:5" ht="27.6" customHeight="1" x14ac:dyDescent="0.25">
      <c r="A192" s="47" t="s">
        <v>410</v>
      </c>
      <c r="B192" s="80"/>
      <c r="C192" s="43">
        <v>400</v>
      </c>
      <c r="D192" s="72">
        <v>266000</v>
      </c>
      <c r="E192" s="72"/>
    </row>
    <row r="193" spans="1:5" ht="40.950000000000003" customHeight="1" x14ac:dyDescent="0.25">
      <c r="A193" s="45" t="s">
        <v>429</v>
      </c>
      <c r="B193" s="80" t="s">
        <v>430</v>
      </c>
      <c r="C193" s="43"/>
      <c r="D193" s="59">
        <f>D194+D196</f>
        <v>27708000</v>
      </c>
      <c r="E193" s="59">
        <f>E194+E196</f>
        <v>0</v>
      </c>
    </row>
    <row r="194" spans="1:5" ht="27" customHeight="1" x14ac:dyDescent="0.25">
      <c r="A194" s="47" t="s">
        <v>431</v>
      </c>
      <c r="B194" s="51" t="s">
        <v>467</v>
      </c>
      <c r="C194" s="43"/>
      <c r="D194" s="61">
        <f t="shared" ref="D194:E194" si="56">D195</f>
        <v>24937000</v>
      </c>
      <c r="E194" s="61">
        <f t="shared" si="56"/>
        <v>0</v>
      </c>
    </row>
    <row r="195" spans="1:5" ht="27" customHeight="1" x14ac:dyDescent="0.25">
      <c r="A195" s="47" t="s">
        <v>410</v>
      </c>
      <c r="B195" s="51"/>
      <c r="C195" s="43">
        <v>400</v>
      </c>
      <c r="D195" s="72">
        <v>24937000</v>
      </c>
      <c r="E195" s="72"/>
    </row>
    <row r="196" spans="1:5" ht="27.6" customHeight="1" x14ac:dyDescent="0.25">
      <c r="A196" s="47" t="s">
        <v>432</v>
      </c>
      <c r="B196" s="51" t="s">
        <v>468</v>
      </c>
      <c r="C196" s="43"/>
      <c r="D196" s="61">
        <f t="shared" ref="D196:E196" si="57">D197</f>
        <v>2771000</v>
      </c>
      <c r="E196" s="61">
        <f t="shared" si="57"/>
        <v>0</v>
      </c>
    </row>
    <row r="197" spans="1:5" ht="25.2" customHeight="1" x14ac:dyDescent="0.25">
      <c r="A197" s="47" t="s">
        <v>410</v>
      </c>
      <c r="B197" s="51"/>
      <c r="C197" s="43">
        <v>400</v>
      </c>
      <c r="D197" s="72">
        <v>2771000</v>
      </c>
      <c r="E197" s="72"/>
    </row>
    <row r="198" spans="1:5" ht="25.2" customHeight="1" x14ac:dyDescent="0.25">
      <c r="A198" s="45" t="s">
        <v>560</v>
      </c>
      <c r="B198" s="80" t="s">
        <v>561</v>
      </c>
      <c r="C198" s="43"/>
      <c r="D198" s="72">
        <f>D199</f>
        <v>107173800</v>
      </c>
      <c r="E198" s="72"/>
    </row>
    <row r="199" spans="1:5" ht="34.5" customHeight="1" x14ac:dyDescent="0.25">
      <c r="A199" s="47" t="s">
        <v>558</v>
      </c>
      <c r="B199" s="51" t="s">
        <v>559</v>
      </c>
      <c r="C199" s="43"/>
      <c r="D199" s="72">
        <f>D200</f>
        <v>107173800</v>
      </c>
      <c r="E199" s="72"/>
    </row>
    <row r="200" spans="1:5" ht="25.2" customHeight="1" x14ac:dyDescent="0.25">
      <c r="A200" s="47" t="s">
        <v>410</v>
      </c>
      <c r="B200" s="51"/>
      <c r="C200" s="43">
        <v>400</v>
      </c>
      <c r="D200" s="72">
        <v>107173800</v>
      </c>
      <c r="E200" s="72"/>
    </row>
    <row r="201" spans="1:5" ht="27.6" x14ac:dyDescent="0.25">
      <c r="A201" s="69" t="s">
        <v>433</v>
      </c>
      <c r="B201" s="81" t="s">
        <v>317</v>
      </c>
      <c r="C201" s="70"/>
      <c r="D201" s="71">
        <f>D206+D210+D214+D202</f>
        <v>3615000</v>
      </c>
      <c r="E201" s="71">
        <f>E206+E210+E214+E202</f>
        <v>1815000</v>
      </c>
    </row>
    <row r="202" spans="1:5" ht="43.2" customHeight="1" x14ac:dyDescent="0.25">
      <c r="A202" s="66" t="s">
        <v>530</v>
      </c>
      <c r="B202" s="79" t="s">
        <v>531</v>
      </c>
      <c r="C202" s="67"/>
      <c r="D202" s="96">
        <f t="shared" ref="D202:E204" si="58">D203</f>
        <v>15000</v>
      </c>
      <c r="E202" s="96">
        <f t="shared" si="58"/>
        <v>15000</v>
      </c>
    </row>
    <row r="203" spans="1:5" ht="21.6" customHeight="1" x14ac:dyDescent="0.25">
      <c r="A203" s="45" t="s">
        <v>532</v>
      </c>
      <c r="B203" s="80" t="s">
        <v>533</v>
      </c>
      <c r="C203" s="43"/>
      <c r="D203" s="63">
        <f t="shared" si="58"/>
        <v>15000</v>
      </c>
      <c r="E203" s="63">
        <f t="shared" si="58"/>
        <v>15000</v>
      </c>
    </row>
    <row r="204" spans="1:5" ht="21.6" customHeight="1" x14ac:dyDescent="0.25">
      <c r="A204" s="47" t="s">
        <v>534</v>
      </c>
      <c r="B204" s="51" t="s">
        <v>535</v>
      </c>
      <c r="C204" s="43"/>
      <c r="D204" s="63">
        <f t="shared" si="58"/>
        <v>15000</v>
      </c>
      <c r="E204" s="63">
        <f t="shared" si="58"/>
        <v>15000</v>
      </c>
    </row>
    <row r="205" spans="1:5" ht="31.95" customHeight="1" x14ac:dyDescent="0.25">
      <c r="A205" s="47" t="s">
        <v>487</v>
      </c>
      <c r="B205" s="51"/>
      <c r="C205" s="43">
        <v>200</v>
      </c>
      <c r="D205" s="63">
        <v>15000</v>
      </c>
      <c r="E205" s="63">
        <v>15000</v>
      </c>
    </row>
    <row r="206" spans="1:5" ht="48.6" customHeight="1" x14ac:dyDescent="0.25">
      <c r="A206" s="66" t="s">
        <v>434</v>
      </c>
      <c r="B206" s="79" t="s">
        <v>318</v>
      </c>
      <c r="C206" s="67"/>
      <c r="D206" s="68">
        <f t="shared" ref="D206:E207" si="59">D207</f>
        <v>300000</v>
      </c>
      <c r="E206" s="68">
        <f t="shared" si="59"/>
        <v>100000</v>
      </c>
    </row>
    <row r="207" spans="1:5" ht="38.4" customHeight="1" x14ac:dyDescent="0.25">
      <c r="A207" s="45" t="s">
        <v>334</v>
      </c>
      <c r="B207" s="80" t="s">
        <v>333</v>
      </c>
      <c r="C207" s="43"/>
      <c r="D207" s="59">
        <f t="shared" si="59"/>
        <v>300000</v>
      </c>
      <c r="E207" s="59">
        <f t="shared" si="59"/>
        <v>100000</v>
      </c>
    </row>
    <row r="208" spans="1:5" ht="28.2" customHeight="1" x14ac:dyDescent="0.25">
      <c r="A208" s="47" t="s">
        <v>264</v>
      </c>
      <c r="B208" s="51" t="s">
        <v>338</v>
      </c>
      <c r="C208" s="43"/>
      <c r="D208" s="61">
        <f>D209</f>
        <v>300000</v>
      </c>
      <c r="E208" s="61">
        <f>E209</f>
        <v>100000</v>
      </c>
    </row>
    <row r="209" spans="1:5" ht="20.399999999999999" customHeight="1" x14ac:dyDescent="0.25">
      <c r="A209" s="47" t="s">
        <v>385</v>
      </c>
      <c r="B209" s="51"/>
      <c r="C209" s="43">
        <v>200</v>
      </c>
      <c r="D209" s="72">
        <v>300000</v>
      </c>
      <c r="E209" s="72">
        <v>100000</v>
      </c>
    </row>
    <row r="210" spans="1:5" ht="35.4" customHeight="1" x14ac:dyDescent="0.25">
      <c r="A210" s="66" t="s">
        <v>416</v>
      </c>
      <c r="B210" s="79" t="s">
        <v>319</v>
      </c>
      <c r="C210" s="67"/>
      <c r="D210" s="68">
        <f t="shared" ref="D210:E211" si="60">D211</f>
        <v>300000</v>
      </c>
      <c r="E210" s="68">
        <f t="shared" si="60"/>
        <v>200000</v>
      </c>
    </row>
    <row r="211" spans="1:5" ht="28.95" customHeight="1" x14ac:dyDescent="0.25">
      <c r="A211" s="45" t="s">
        <v>419</v>
      </c>
      <c r="B211" s="80" t="s">
        <v>417</v>
      </c>
      <c r="C211" s="43"/>
      <c r="D211" s="59">
        <f t="shared" si="60"/>
        <v>300000</v>
      </c>
      <c r="E211" s="59">
        <f t="shared" si="60"/>
        <v>200000</v>
      </c>
    </row>
    <row r="212" spans="1:5" ht="25.2" customHeight="1" x14ac:dyDescent="0.25">
      <c r="A212" s="47" t="s">
        <v>549</v>
      </c>
      <c r="B212" s="51" t="s">
        <v>418</v>
      </c>
      <c r="C212" s="43"/>
      <c r="D212" s="61">
        <f>D213</f>
        <v>300000</v>
      </c>
      <c r="E212" s="61">
        <f>E213</f>
        <v>200000</v>
      </c>
    </row>
    <row r="213" spans="1:5" ht="57.6" customHeight="1" x14ac:dyDescent="0.25">
      <c r="A213" s="47" t="s">
        <v>386</v>
      </c>
      <c r="B213" s="51"/>
      <c r="C213" s="43">
        <v>100</v>
      </c>
      <c r="D213" s="72">
        <v>300000</v>
      </c>
      <c r="E213" s="72">
        <v>200000</v>
      </c>
    </row>
    <row r="214" spans="1:5" ht="41.4" customHeight="1" x14ac:dyDescent="0.25">
      <c r="A214" s="66" t="s">
        <v>442</v>
      </c>
      <c r="B214" s="79" t="s">
        <v>320</v>
      </c>
      <c r="C214" s="67"/>
      <c r="D214" s="68">
        <f t="shared" ref="D214:E215" si="61">D215</f>
        <v>3000000</v>
      </c>
      <c r="E214" s="68">
        <f t="shared" si="61"/>
        <v>1500000</v>
      </c>
    </row>
    <row r="215" spans="1:5" ht="33.6" customHeight="1" x14ac:dyDescent="0.25">
      <c r="A215" s="45" t="s">
        <v>336</v>
      </c>
      <c r="B215" s="80" t="s">
        <v>335</v>
      </c>
      <c r="C215" s="43"/>
      <c r="D215" s="59">
        <f t="shared" si="61"/>
        <v>3000000</v>
      </c>
      <c r="E215" s="59">
        <f t="shared" si="61"/>
        <v>1500000</v>
      </c>
    </row>
    <row r="216" spans="1:5" ht="33.6" customHeight="1" x14ac:dyDescent="0.25">
      <c r="A216" s="47" t="s">
        <v>308</v>
      </c>
      <c r="B216" s="51" t="s">
        <v>337</v>
      </c>
      <c r="C216" s="43"/>
      <c r="D216" s="61">
        <f>D217</f>
        <v>3000000</v>
      </c>
      <c r="E216" s="61">
        <f>E217</f>
        <v>1500000</v>
      </c>
    </row>
    <row r="217" spans="1:5" ht="51" customHeight="1" x14ac:dyDescent="0.25">
      <c r="A217" s="47" t="s">
        <v>386</v>
      </c>
      <c r="B217" s="51"/>
      <c r="C217" s="43">
        <v>100</v>
      </c>
      <c r="D217" s="72">
        <v>3000000</v>
      </c>
      <c r="E217" s="72">
        <v>1500000</v>
      </c>
    </row>
    <row r="218" spans="1:5" ht="29.4" customHeight="1" x14ac:dyDescent="0.25">
      <c r="A218" s="69" t="s">
        <v>30</v>
      </c>
      <c r="B218" s="81" t="s">
        <v>348</v>
      </c>
      <c r="C218" s="70"/>
      <c r="D218" s="71">
        <f t="shared" ref="D218:E221" si="62">D219</f>
        <v>800000</v>
      </c>
      <c r="E218" s="71">
        <f t="shared" si="62"/>
        <v>500000</v>
      </c>
    </row>
    <row r="219" spans="1:5" ht="25.95" customHeight="1" x14ac:dyDescent="0.25">
      <c r="A219" s="66" t="s">
        <v>420</v>
      </c>
      <c r="B219" s="79" t="s">
        <v>349</v>
      </c>
      <c r="C219" s="67"/>
      <c r="D219" s="68">
        <f t="shared" si="62"/>
        <v>800000</v>
      </c>
      <c r="E219" s="68">
        <f t="shared" si="62"/>
        <v>500000</v>
      </c>
    </row>
    <row r="220" spans="1:5" x14ac:dyDescent="0.25">
      <c r="A220" s="45" t="s">
        <v>80</v>
      </c>
      <c r="B220" s="80" t="s">
        <v>351</v>
      </c>
      <c r="C220" s="44"/>
      <c r="D220" s="59">
        <f t="shared" si="62"/>
        <v>800000</v>
      </c>
      <c r="E220" s="59">
        <f t="shared" si="62"/>
        <v>500000</v>
      </c>
    </row>
    <row r="221" spans="1:5" ht="15.6" customHeight="1" x14ac:dyDescent="0.25">
      <c r="A221" s="85" t="s">
        <v>350</v>
      </c>
      <c r="B221" s="51" t="s">
        <v>352</v>
      </c>
      <c r="C221" s="43"/>
      <c r="D221" s="61">
        <f t="shared" si="62"/>
        <v>800000</v>
      </c>
      <c r="E221" s="61">
        <f t="shared" si="62"/>
        <v>500000</v>
      </c>
    </row>
    <row r="222" spans="1:5" ht="27.6" x14ac:dyDescent="0.25">
      <c r="A222" s="47" t="s">
        <v>383</v>
      </c>
      <c r="B222" s="51"/>
      <c r="C222" s="43">
        <v>600</v>
      </c>
      <c r="D222" s="72">
        <v>800000</v>
      </c>
      <c r="E222" s="72">
        <v>500000</v>
      </c>
    </row>
    <row r="223" spans="1:5" ht="27.6" x14ac:dyDescent="0.25">
      <c r="A223" s="69" t="s">
        <v>309</v>
      </c>
      <c r="B223" s="81" t="s">
        <v>249</v>
      </c>
      <c r="C223" s="70"/>
      <c r="D223" s="71">
        <f>D224+D228</f>
        <v>7583000</v>
      </c>
      <c r="E223" s="71">
        <f>E224+E228</f>
        <v>9774000</v>
      </c>
    </row>
    <row r="224" spans="1:5" ht="27.6" x14ac:dyDescent="0.25">
      <c r="A224" s="66" t="s">
        <v>321</v>
      </c>
      <c r="B224" s="79" t="s">
        <v>250</v>
      </c>
      <c r="C224" s="76"/>
      <c r="D224" s="68">
        <f>D225</f>
        <v>5526000</v>
      </c>
      <c r="E224" s="68">
        <f>E225</f>
        <v>8680000</v>
      </c>
    </row>
    <row r="225" spans="1:6" ht="27.6" x14ac:dyDescent="0.25">
      <c r="A225" s="45" t="s">
        <v>437</v>
      </c>
      <c r="B225" s="80" t="s">
        <v>435</v>
      </c>
      <c r="C225" s="50"/>
      <c r="D225" s="59">
        <f>D226</f>
        <v>5526000</v>
      </c>
      <c r="E225" s="59">
        <f>E226</f>
        <v>8680000</v>
      </c>
      <c r="F225" s="62"/>
    </row>
    <row r="226" spans="1:6" x14ac:dyDescent="0.25">
      <c r="A226" s="39" t="s">
        <v>438</v>
      </c>
      <c r="B226" s="80" t="s">
        <v>436</v>
      </c>
      <c r="C226" s="50"/>
      <c r="D226" s="59">
        <f t="shared" ref="D226:E226" si="63">D227</f>
        <v>5526000</v>
      </c>
      <c r="E226" s="59">
        <f t="shared" si="63"/>
        <v>8680000</v>
      </c>
      <c r="F226" s="62"/>
    </row>
    <row r="227" spans="1:6" x14ac:dyDescent="0.25">
      <c r="A227" s="47" t="s">
        <v>385</v>
      </c>
      <c r="B227" s="80"/>
      <c r="C227" s="43">
        <v>200</v>
      </c>
      <c r="D227" s="72">
        <v>5526000</v>
      </c>
      <c r="E227" s="72">
        <v>8680000</v>
      </c>
      <c r="F227" s="62"/>
    </row>
    <row r="228" spans="1:6" ht="41.4" x14ac:dyDescent="0.25">
      <c r="A228" s="66" t="s">
        <v>310</v>
      </c>
      <c r="B228" s="79" t="s">
        <v>251</v>
      </c>
      <c r="C228" s="67"/>
      <c r="D228" s="68">
        <f t="shared" ref="D228:E228" si="64">D229+D232</f>
        <v>2057000</v>
      </c>
      <c r="E228" s="68">
        <f t="shared" si="64"/>
        <v>1094000</v>
      </c>
    </row>
    <row r="229" spans="1:6" ht="27.6" x14ac:dyDescent="0.25">
      <c r="A229" s="45" t="s">
        <v>339</v>
      </c>
      <c r="B229" s="80" t="s">
        <v>252</v>
      </c>
      <c r="C229" s="43"/>
      <c r="D229" s="59">
        <f t="shared" ref="D229:E230" si="65">D230</f>
        <v>1963000</v>
      </c>
      <c r="E229" s="59">
        <f t="shared" si="65"/>
        <v>1000000</v>
      </c>
    </row>
    <row r="230" spans="1:6" ht="27.6" x14ac:dyDescent="0.25">
      <c r="A230" s="47" t="s">
        <v>265</v>
      </c>
      <c r="B230" s="51" t="s">
        <v>340</v>
      </c>
      <c r="C230" s="43"/>
      <c r="D230" s="61">
        <f t="shared" si="65"/>
        <v>1963000</v>
      </c>
      <c r="E230" s="61">
        <f t="shared" si="65"/>
        <v>1000000</v>
      </c>
    </row>
    <row r="231" spans="1:6" x14ac:dyDescent="0.25">
      <c r="A231" s="47" t="s">
        <v>387</v>
      </c>
      <c r="B231" s="51"/>
      <c r="C231" s="43">
        <v>800</v>
      </c>
      <c r="D231" s="72">
        <v>1963000</v>
      </c>
      <c r="E231" s="72">
        <v>1000000</v>
      </c>
    </row>
    <row r="232" spans="1:6" ht="27.6" x14ac:dyDescent="0.25">
      <c r="A232" s="45" t="s">
        <v>347</v>
      </c>
      <c r="B232" s="80" t="s">
        <v>253</v>
      </c>
      <c r="C232" s="48"/>
      <c r="D232" s="59">
        <f t="shared" ref="D232:E232" si="66">D233+D235</f>
        <v>94000</v>
      </c>
      <c r="E232" s="59">
        <f t="shared" si="66"/>
        <v>94000</v>
      </c>
    </row>
    <row r="233" spans="1:6" ht="27.6" x14ac:dyDescent="0.25">
      <c r="A233" s="47" t="s">
        <v>311</v>
      </c>
      <c r="B233" s="51" t="s">
        <v>469</v>
      </c>
      <c r="C233" s="48"/>
      <c r="D233" s="61">
        <f t="shared" ref="D233:E233" si="67">D234</f>
        <v>1000</v>
      </c>
      <c r="E233" s="61">
        <f t="shared" si="67"/>
        <v>1000</v>
      </c>
    </row>
    <row r="234" spans="1:6" x14ac:dyDescent="0.25">
      <c r="A234" s="47" t="s">
        <v>387</v>
      </c>
      <c r="B234" s="51"/>
      <c r="C234" s="48">
        <v>800</v>
      </c>
      <c r="D234" s="72">
        <v>1000</v>
      </c>
      <c r="E234" s="72">
        <v>1000</v>
      </c>
    </row>
    <row r="235" spans="1:6" ht="27.6" x14ac:dyDescent="0.25">
      <c r="A235" s="47" t="s">
        <v>312</v>
      </c>
      <c r="B235" s="51" t="s">
        <v>470</v>
      </c>
      <c r="C235" s="48"/>
      <c r="D235" s="61">
        <f t="shared" ref="D235:E235" si="68">D236</f>
        <v>93000</v>
      </c>
      <c r="E235" s="61">
        <f t="shared" si="68"/>
        <v>93000</v>
      </c>
    </row>
    <row r="236" spans="1:6" x14ac:dyDescent="0.25">
      <c r="A236" s="47" t="s">
        <v>387</v>
      </c>
      <c r="B236" s="51"/>
      <c r="C236" s="48">
        <v>800</v>
      </c>
      <c r="D236" s="72">
        <v>93000</v>
      </c>
      <c r="E236" s="72">
        <v>93000</v>
      </c>
    </row>
    <row r="237" spans="1:6" ht="27.6" x14ac:dyDescent="0.25">
      <c r="A237" s="69" t="s">
        <v>313</v>
      </c>
      <c r="B237" s="81" t="s">
        <v>254</v>
      </c>
      <c r="C237" s="70"/>
      <c r="D237" s="71">
        <f>D244+D238</f>
        <v>95197</v>
      </c>
      <c r="E237" s="71">
        <f>E244+E238</f>
        <v>87767</v>
      </c>
    </row>
    <row r="238" spans="1:6" ht="27.6" x14ac:dyDescent="0.25">
      <c r="A238" s="66" t="s">
        <v>536</v>
      </c>
      <c r="B238" s="79" t="s">
        <v>537</v>
      </c>
      <c r="C238" s="67"/>
      <c r="D238" s="96">
        <f t="shared" ref="D238:E240" si="69">D239</f>
        <v>92767</v>
      </c>
      <c r="E238" s="96">
        <f t="shared" si="69"/>
        <v>87767</v>
      </c>
    </row>
    <row r="239" spans="1:6" ht="27.6" x14ac:dyDescent="0.25">
      <c r="A239" s="45" t="s">
        <v>538</v>
      </c>
      <c r="B239" s="80" t="s">
        <v>539</v>
      </c>
      <c r="C239" s="48"/>
      <c r="D239" s="63">
        <f>D240+D242</f>
        <v>92767</v>
      </c>
      <c r="E239" s="63">
        <f>E240+E242</f>
        <v>87767</v>
      </c>
    </row>
    <row r="240" spans="1:6" ht="41.4" x14ac:dyDescent="0.25">
      <c r="A240" s="47" t="s">
        <v>550</v>
      </c>
      <c r="B240" s="51" t="s">
        <v>540</v>
      </c>
      <c r="C240" s="43"/>
      <c r="D240" s="63">
        <f t="shared" si="69"/>
        <v>10000</v>
      </c>
      <c r="E240" s="63">
        <f t="shared" si="69"/>
        <v>5000</v>
      </c>
    </row>
    <row r="241" spans="1:5" x14ac:dyDescent="0.25">
      <c r="A241" s="47" t="s">
        <v>387</v>
      </c>
      <c r="B241" s="51"/>
      <c r="C241" s="43">
        <v>800</v>
      </c>
      <c r="D241" s="63">
        <v>10000</v>
      </c>
      <c r="E241" s="63">
        <v>5000</v>
      </c>
    </row>
    <row r="242" spans="1:5" ht="41.4" x14ac:dyDescent="0.25">
      <c r="A242" s="47" t="s">
        <v>550</v>
      </c>
      <c r="B242" s="51" t="s">
        <v>557</v>
      </c>
      <c r="C242" s="43"/>
      <c r="D242" s="63">
        <f>D243</f>
        <v>82767</v>
      </c>
      <c r="E242" s="63">
        <f>E243</f>
        <v>82767</v>
      </c>
    </row>
    <row r="243" spans="1:5" x14ac:dyDescent="0.25">
      <c r="A243" s="47" t="s">
        <v>387</v>
      </c>
      <c r="B243" s="51"/>
      <c r="C243" s="43">
        <v>800</v>
      </c>
      <c r="D243" s="63">
        <v>82767</v>
      </c>
      <c r="E243" s="63">
        <v>82767</v>
      </c>
    </row>
    <row r="244" spans="1:5" ht="27.6" x14ac:dyDescent="0.25">
      <c r="A244" s="66" t="s">
        <v>443</v>
      </c>
      <c r="B244" s="79" t="s">
        <v>322</v>
      </c>
      <c r="C244" s="67"/>
      <c r="D244" s="68">
        <f>D245</f>
        <v>2430</v>
      </c>
      <c r="E244" s="68">
        <f>E245</f>
        <v>0</v>
      </c>
    </row>
    <row r="245" spans="1:5" ht="41.4" x14ac:dyDescent="0.25">
      <c r="A245" s="47" t="s">
        <v>365</v>
      </c>
      <c r="B245" s="51" t="s">
        <v>366</v>
      </c>
      <c r="C245" s="43"/>
      <c r="D245" s="59">
        <f t="shared" ref="D245:E246" si="70">D246</f>
        <v>2430</v>
      </c>
      <c r="E245" s="59">
        <f t="shared" si="70"/>
        <v>0</v>
      </c>
    </row>
    <row r="246" spans="1:5" ht="41.4" x14ac:dyDescent="0.25">
      <c r="A246" s="47" t="s">
        <v>367</v>
      </c>
      <c r="B246" s="51" t="s">
        <v>471</v>
      </c>
      <c r="C246" s="48"/>
      <c r="D246" s="61">
        <f t="shared" si="70"/>
        <v>2430</v>
      </c>
      <c r="E246" s="61">
        <f t="shared" si="70"/>
        <v>0</v>
      </c>
    </row>
    <row r="247" spans="1:5" x14ac:dyDescent="0.25">
      <c r="A247" s="47" t="s">
        <v>385</v>
      </c>
      <c r="B247" s="51"/>
      <c r="C247" s="48">
        <v>200</v>
      </c>
      <c r="D247" s="72">
        <v>2430</v>
      </c>
      <c r="E247" s="72"/>
    </row>
    <row r="248" spans="1:5" ht="27.6" x14ac:dyDescent="0.25">
      <c r="A248" s="69" t="s">
        <v>421</v>
      </c>
      <c r="B248" s="81" t="s">
        <v>255</v>
      </c>
      <c r="C248" s="70"/>
      <c r="D248" s="71">
        <f>D249</f>
        <v>1138872</v>
      </c>
      <c r="E248" s="71">
        <f>E249</f>
        <v>210000</v>
      </c>
    </row>
    <row r="249" spans="1:5" ht="27.6" x14ac:dyDescent="0.25">
      <c r="A249" s="66" t="s">
        <v>422</v>
      </c>
      <c r="B249" s="79" t="s">
        <v>256</v>
      </c>
      <c r="C249" s="74"/>
      <c r="D249" s="68">
        <f>D250+D253</f>
        <v>1138872</v>
      </c>
      <c r="E249" s="68">
        <f>E250+E253</f>
        <v>210000</v>
      </c>
    </row>
    <row r="250" spans="1:5" x14ac:dyDescent="0.25">
      <c r="A250" s="45" t="s">
        <v>69</v>
      </c>
      <c r="B250" s="80" t="s">
        <v>257</v>
      </c>
      <c r="C250" s="44"/>
      <c r="D250" s="59">
        <f t="shared" ref="D250:E251" si="71">D251</f>
        <v>210000</v>
      </c>
      <c r="E250" s="59">
        <f t="shared" si="71"/>
        <v>210000</v>
      </c>
    </row>
    <row r="251" spans="1:5" ht="27.6" x14ac:dyDescent="0.25">
      <c r="A251" s="47" t="s">
        <v>266</v>
      </c>
      <c r="B251" s="51" t="s">
        <v>341</v>
      </c>
      <c r="C251" s="43"/>
      <c r="D251" s="61">
        <f t="shared" si="71"/>
        <v>210000</v>
      </c>
      <c r="E251" s="61">
        <f t="shared" si="71"/>
        <v>210000</v>
      </c>
    </row>
    <row r="252" spans="1:5" x14ac:dyDescent="0.25">
      <c r="A252" s="47" t="s">
        <v>388</v>
      </c>
      <c r="B252" s="51"/>
      <c r="C252" s="43">
        <v>500</v>
      </c>
      <c r="D252" s="72">
        <v>210000</v>
      </c>
      <c r="E252" s="72">
        <v>210000</v>
      </c>
    </row>
    <row r="253" spans="1:5" x14ac:dyDescent="0.25">
      <c r="A253" s="45" t="s">
        <v>70</v>
      </c>
      <c r="B253" s="80" t="s">
        <v>342</v>
      </c>
      <c r="C253" s="43"/>
      <c r="D253" s="59">
        <f t="shared" ref="D253:E254" si="72">D254</f>
        <v>928872</v>
      </c>
      <c r="E253" s="59">
        <f t="shared" si="72"/>
        <v>0</v>
      </c>
    </row>
    <row r="254" spans="1:5" x14ac:dyDescent="0.25">
      <c r="A254" s="47" t="s">
        <v>267</v>
      </c>
      <c r="B254" s="51" t="s">
        <v>346</v>
      </c>
      <c r="C254" s="43"/>
      <c r="D254" s="61">
        <f t="shared" si="72"/>
        <v>928872</v>
      </c>
      <c r="E254" s="61">
        <f t="shared" si="72"/>
        <v>0</v>
      </c>
    </row>
    <row r="255" spans="1:5" x14ac:dyDescent="0.25">
      <c r="A255" s="47" t="s">
        <v>385</v>
      </c>
      <c r="B255" s="51"/>
      <c r="C255" s="43">
        <v>200</v>
      </c>
      <c r="D255" s="72">
        <v>928872</v>
      </c>
      <c r="E255" s="72">
        <v>0</v>
      </c>
    </row>
    <row r="256" spans="1:5" x14ac:dyDescent="0.25">
      <c r="A256" s="69" t="s">
        <v>314</v>
      </c>
      <c r="B256" s="81" t="s">
        <v>258</v>
      </c>
      <c r="C256" s="70"/>
      <c r="D256" s="71">
        <f>D257+D259+D261+D263+D267+D269+D271+D265</f>
        <v>21511248</v>
      </c>
      <c r="E256" s="71">
        <f>E257+E259+E261+E263+E267+E269+E271+E265</f>
        <v>13234534</v>
      </c>
    </row>
    <row r="257" spans="1:5" x14ac:dyDescent="0.25">
      <c r="A257" s="47" t="s">
        <v>268</v>
      </c>
      <c r="B257" s="51" t="s">
        <v>323</v>
      </c>
      <c r="C257" s="43"/>
      <c r="D257" s="61">
        <f t="shared" ref="D257:E257" si="73">D258</f>
        <v>1000000</v>
      </c>
      <c r="E257" s="61">
        <f t="shared" si="73"/>
        <v>1000000</v>
      </c>
    </row>
    <row r="258" spans="1:5" ht="41.4" x14ac:dyDescent="0.25">
      <c r="A258" s="47" t="s">
        <v>386</v>
      </c>
      <c r="B258" s="51"/>
      <c r="C258" s="43">
        <v>100</v>
      </c>
      <c r="D258" s="72">
        <v>1000000</v>
      </c>
      <c r="E258" s="72">
        <v>1000000</v>
      </c>
    </row>
    <row r="259" spans="1:5" x14ac:dyDescent="0.25">
      <c r="A259" s="47" t="s">
        <v>260</v>
      </c>
      <c r="B259" s="51" t="s">
        <v>324</v>
      </c>
      <c r="C259" s="43"/>
      <c r="D259" s="61">
        <f>D260</f>
        <v>16271128</v>
      </c>
      <c r="E259" s="61">
        <f>E260</f>
        <v>9300000</v>
      </c>
    </row>
    <row r="260" spans="1:5" ht="41.4" x14ac:dyDescent="0.25">
      <c r="A260" s="47" t="s">
        <v>386</v>
      </c>
      <c r="B260" s="51"/>
      <c r="C260" s="43">
        <v>100</v>
      </c>
      <c r="D260" s="72">
        <v>16271128</v>
      </c>
      <c r="E260" s="72">
        <v>9300000</v>
      </c>
    </row>
    <row r="261" spans="1:5" ht="27.6" x14ac:dyDescent="0.25">
      <c r="A261" s="47" t="s">
        <v>269</v>
      </c>
      <c r="B261" s="51" t="s">
        <v>325</v>
      </c>
      <c r="C261" s="43"/>
      <c r="D261" s="61">
        <f t="shared" ref="D261:E261" si="74">D262</f>
        <v>500000</v>
      </c>
      <c r="E261" s="61">
        <f t="shared" si="74"/>
        <v>500000</v>
      </c>
    </row>
    <row r="262" spans="1:5" ht="41.4" x14ac:dyDescent="0.25">
      <c r="A262" s="47" t="s">
        <v>386</v>
      </c>
      <c r="B262" s="51"/>
      <c r="C262" s="43">
        <v>100</v>
      </c>
      <c r="D262" s="61">
        <v>500000</v>
      </c>
      <c r="E262" s="61">
        <v>500000</v>
      </c>
    </row>
    <row r="263" spans="1:5" x14ac:dyDescent="0.25">
      <c r="A263" s="47" t="s">
        <v>402</v>
      </c>
      <c r="B263" s="51" t="s">
        <v>326</v>
      </c>
      <c r="C263" s="43"/>
      <c r="D263" s="61">
        <f t="shared" ref="D263:E263" si="75">D264</f>
        <v>1600000</v>
      </c>
      <c r="E263" s="61">
        <f t="shared" si="75"/>
        <v>600000</v>
      </c>
    </row>
    <row r="264" spans="1:5" x14ac:dyDescent="0.25">
      <c r="A264" s="47" t="s">
        <v>387</v>
      </c>
      <c r="B264" s="51"/>
      <c r="C264" s="43">
        <v>800</v>
      </c>
      <c r="D264" s="72">
        <v>1600000</v>
      </c>
      <c r="E264" s="72">
        <v>600000</v>
      </c>
    </row>
    <row r="265" spans="1:5" ht="27.6" x14ac:dyDescent="0.25">
      <c r="A265" s="47" t="s">
        <v>541</v>
      </c>
      <c r="B265" s="51" t="s">
        <v>542</v>
      </c>
      <c r="C265" s="48"/>
      <c r="D265" s="72">
        <f>D266</f>
        <v>1489</v>
      </c>
      <c r="E265" s="72">
        <f>E266</f>
        <v>1565</v>
      </c>
    </row>
    <row r="266" spans="1:5" x14ac:dyDescent="0.25">
      <c r="A266" s="47" t="s">
        <v>487</v>
      </c>
      <c r="B266" s="51"/>
      <c r="C266" s="48">
        <v>200</v>
      </c>
      <c r="D266" s="72">
        <v>1489</v>
      </c>
      <c r="E266" s="72">
        <v>1565</v>
      </c>
    </row>
    <row r="267" spans="1:5" ht="27.6" x14ac:dyDescent="0.25">
      <c r="A267" s="47" t="s">
        <v>315</v>
      </c>
      <c r="B267" s="51" t="s">
        <v>259</v>
      </c>
      <c r="C267" s="48"/>
      <c r="D267" s="61">
        <f>D268</f>
        <v>1321070</v>
      </c>
      <c r="E267" s="61">
        <f>E268</f>
        <v>1015408</v>
      </c>
    </row>
    <row r="268" spans="1:5" ht="41.4" x14ac:dyDescent="0.25">
      <c r="A268" s="47" t="s">
        <v>386</v>
      </c>
      <c r="B268" s="51"/>
      <c r="C268" s="48">
        <v>100</v>
      </c>
      <c r="D268" s="72">
        <v>1321070</v>
      </c>
      <c r="E268" s="72">
        <v>1015408</v>
      </c>
    </row>
    <row r="269" spans="1:5" ht="27.6" x14ac:dyDescent="0.25">
      <c r="A269" s="47" t="s">
        <v>270</v>
      </c>
      <c r="B269" s="51" t="s">
        <v>474</v>
      </c>
      <c r="C269" s="48"/>
      <c r="D269" s="61">
        <f>D270</f>
        <v>795497</v>
      </c>
      <c r="E269" s="61">
        <f>E270</f>
        <v>795497</v>
      </c>
    </row>
    <row r="270" spans="1:5" ht="41.4" x14ac:dyDescent="0.25">
      <c r="A270" s="47" t="s">
        <v>386</v>
      </c>
      <c r="B270" s="51"/>
      <c r="C270" s="48">
        <v>100</v>
      </c>
      <c r="D270" s="72">
        <v>795497</v>
      </c>
      <c r="E270" s="72">
        <v>795497</v>
      </c>
    </row>
    <row r="271" spans="1:5" ht="27.6" x14ac:dyDescent="0.25">
      <c r="A271" s="47" t="s">
        <v>271</v>
      </c>
      <c r="B271" s="51" t="s">
        <v>475</v>
      </c>
      <c r="C271" s="48"/>
      <c r="D271" s="61">
        <f t="shared" ref="D271:E271" si="76">D272</f>
        <v>22064</v>
      </c>
      <c r="E271" s="61">
        <f t="shared" si="76"/>
        <v>22064</v>
      </c>
    </row>
    <row r="272" spans="1:5" x14ac:dyDescent="0.25">
      <c r="A272" s="47" t="s">
        <v>385</v>
      </c>
      <c r="B272" s="51"/>
      <c r="C272" s="48">
        <v>200</v>
      </c>
      <c r="D272" s="72">
        <v>22064</v>
      </c>
      <c r="E272" s="72">
        <v>22064</v>
      </c>
    </row>
    <row r="273" spans="1:5" x14ac:dyDescent="0.25">
      <c r="A273" s="69" t="s">
        <v>272</v>
      </c>
      <c r="B273" s="81" t="s">
        <v>327</v>
      </c>
      <c r="C273" s="70"/>
      <c r="D273" s="71">
        <f>D274+D276</f>
        <v>70000</v>
      </c>
      <c r="E273" s="71">
        <f>E274+E276</f>
        <v>0</v>
      </c>
    </row>
    <row r="274" spans="1:5" ht="27.6" x14ac:dyDescent="0.25">
      <c r="A274" s="47" t="s">
        <v>543</v>
      </c>
      <c r="B274" s="51" t="s">
        <v>544</v>
      </c>
      <c r="C274" s="48"/>
      <c r="D274" s="72">
        <f>D275</f>
        <v>70000</v>
      </c>
      <c r="E274" s="61"/>
    </row>
    <row r="275" spans="1:5" x14ac:dyDescent="0.25">
      <c r="A275" s="47" t="s">
        <v>388</v>
      </c>
      <c r="B275" s="51"/>
      <c r="C275" s="48">
        <v>500</v>
      </c>
      <c r="D275" s="72">
        <v>70000</v>
      </c>
      <c r="E275" s="72"/>
    </row>
    <row r="276" spans="1:5" ht="0.6" customHeight="1" x14ac:dyDescent="0.25">
      <c r="A276" s="47"/>
      <c r="B276" s="51"/>
      <c r="C276" s="48"/>
      <c r="D276" s="61">
        <f t="shared" ref="D276:E276" si="77">D277</f>
        <v>0</v>
      </c>
      <c r="E276" s="61">
        <f t="shared" si="77"/>
        <v>0</v>
      </c>
    </row>
    <row r="277" spans="1:5" ht="13.95" hidden="1" x14ac:dyDescent="0.25">
      <c r="A277" s="47"/>
      <c r="B277" s="51"/>
      <c r="C277" s="48"/>
      <c r="D277" s="72"/>
      <c r="E277" s="72"/>
    </row>
    <row r="278" spans="1:5" x14ac:dyDescent="0.25">
      <c r="A278" s="52" t="s">
        <v>389</v>
      </c>
      <c r="B278" s="51"/>
      <c r="C278" s="43"/>
      <c r="D278" s="58">
        <f>D6+D50+D132+D141+D150+D177+D182+D201+D218+D223+D237+D248+D256+D273+D127</f>
        <v>515360121</v>
      </c>
      <c r="E278" s="58">
        <f>E6+E50+E132+E141+E150+E177+E182+E201+E218+E223+E237+E248+E256+E273+E127</f>
        <v>340288205</v>
      </c>
    </row>
    <row r="279" spans="1:5" x14ac:dyDescent="0.25">
      <c r="A279" s="52" t="s">
        <v>404</v>
      </c>
      <c r="B279" s="51"/>
      <c r="C279" s="43"/>
      <c r="D279" s="61">
        <v>2995305</v>
      </c>
      <c r="E279" s="61">
        <v>3119000</v>
      </c>
    </row>
    <row r="280" spans="1:5" x14ac:dyDescent="0.25">
      <c r="A280" s="77" t="s">
        <v>405</v>
      </c>
      <c r="B280" s="78"/>
      <c r="C280" s="70"/>
      <c r="D280" s="71">
        <f>D278+D279</f>
        <v>518355426</v>
      </c>
      <c r="E280" s="71">
        <f>E278+E279</f>
        <v>343407205</v>
      </c>
    </row>
    <row r="281" spans="1:5" x14ac:dyDescent="0.25">
      <c r="A281" s="53" t="s">
        <v>394</v>
      </c>
      <c r="B281" s="51"/>
      <c r="C281" s="43"/>
      <c r="D281" s="43">
        <v>0</v>
      </c>
      <c r="E281" s="43">
        <v>0</v>
      </c>
    </row>
    <row r="282" spans="1:5" x14ac:dyDescent="0.25">
      <c r="A282" s="54"/>
      <c r="B282" s="55"/>
    </row>
    <row r="283" spans="1:5" x14ac:dyDescent="0.25">
      <c r="A283" s="54"/>
      <c r="B283" s="55"/>
    </row>
    <row r="284" spans="1:5" x14ac:dyDescent="0.25">
      <c r="D284" s="62"/>
      <c r="E284" s="62"/>
    </row>
    <row r="285" spans="1:5" x14ac:dyDescent="0.25">
      <c r="A285" s="39" t="s">
        <v>396</v>
      </c>
      <c r="D285" s="65"/>
      <c r="E285" s="65"/>
    </row>
    <row r="291" spans="2:4" x14ac:dyDescent="0.25">
      <c r="B291" s="39"/>
      <c r="C291" s="39"/>
    </row>
    <row r="292" spans="2:4" x14ac:dyDescent="0.25">
      <c r="B292" s="39"/>
      <c r="C292" s="39"/>
    </row>
    <row r="293" spans="2:4" x14ac:dyDescent="0.25">
      <c r="B293" s="39"/>
      <c r="C293" s="39"/>
    </row>
    <row r="294" spans="2:4" x14ac:dyDescent="0.25">
      <c r="B294" s="39"/>
      <c r="C294" s="39"/>
      <c r="D294" s="87"/>
    </row>
  </sheetData>
  <mergeCells count="3">
    <mergeCell ref="C2:E2"/>
    <mergeCell ref="C3:E3"/>
    <mergeCell ref="A4:E4"/>
  </mergeCells>
  <pageMargins left="0.70866141732283472" right="0.39370078740157483" top="0.39370078740157483" bottom="0.39370078740157483" header="0.31496062992125984" footer="0.31496062992125984"/>
  <pageSetup paperSize="9" scale="65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прил 6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Смрнова СЕ</cp:lastModifiedBy>
  <cp:lastPrinted>2019-10-25T11:11:15Z</cp:lastPrinted>
  <dcterms:created xsi:type="dcterms:W3CDTF">2015-09-23T12:24:19Z</dcterms:created>
  <dcterms:modified xsi:type="dcterms:W3CDTF">2019-10-25T12:46:56Z</dcterms:modified>
</cp:coreProperties>
</file>